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<sst xmlns="http://schemas.openxmlformats.org/spreadsheetml/2006/main" count="229" uniqueCount="167">
  <si>
    <t>Nr.  2357/24.09.2012</t>
  </si>
  <si>
    <t>Numar dosar : 423/111/2010, Tribunalul Bihor, Sectia a II-a Civilă,de Contencios Administrativ si Fiscala</t>
  </si>
  <si>
    <t>Judecator sindic : OLAH IONEL</t>
  </si>
  <si>
    <t>Temei juridic : art.25, lit (f) si art.108, al. (2) lit.(d) din Legea nr.85/2006 privind procedura insolventei</t>
  </si>
  <si>
    <t>Lichidator judiciar : GLOBAL MONEY RECOVERY IPURL</t>
  </si>
  <si>
    <t>Debitor : SC ADIX SA – societate în faliment, in bankruptcy, en faillite</t>
  </si>
  <si>
    <t>Termen : 26.09.2012</t>
  </si>
  <si>
    <t xml:space="preserve">TABEL DEFINITIV CONSOLIDAT RECTIFICAT DE CREANTE AL DEBITORULUI           </t>
  </si>
  <si>
    <t>SC ADIX SA</t>
  </si>
  <si>
    <t>Grupa 1, art.121 pct. (1) - Creanţe garantate</t>
  </si>
  <si>
    <t xml:space="preserve">Nr. crt. </t>
  </si>
  <si>
    <t>Creditor</t>
  </si>
  <si>
    <t>Adresa</t>
  </si>
  <si>
    <t>Creanta depusa</t>
  </si>
  <si>
    <t>Creanta acceptata</t>
  </si>
  <si>
    <t>Creanta rămasă de plată</t>
  </si>
  <si>
    <t>% din grupa</t>
  </si>
  <si>
    <t>% din total</t>
  </si>
  <si>
    <t>Mentiuni</t>
  </si>
  <si>
    <t>OPT Factoring SRL</t>
  </si>
  <si>
    <t>Bucuresti, Bul. Dacia nr.83, sector 2</t>
  </si>
  <si>
    <t>Garantata conform contractelor de credit din care s-a achitat  suma de 6000 lei</t>
  </si>
  <si>
    <t>Total  grupa 1</t>
  </si>
  <si>
    <t>Grupa 2, art.123 pct. (2) - Creanţe izvorâte din raporturi de muncă</t>
  </si>
  <si>
    <t>Nr. crt.</t>
  </si>
  <si>
    <t>Creanță rămasă de plată</t>
  </si>
  <si>
    <t>Biró Enikö 2770129054682</t>
  </si>
  <si>
    <t>Oradea, bdul. Dacia nr.116, ap.57, jud. Bihor</t>
  </si>
  <si>
    <t>Admisă integral în temeiul art.66 al.(1) din Lege</t>
  </si>
  <si>
    <t>Dézsi Iutka 2761102125209</t>
  </si>
  <si>
    <t>Oradea, str. N. Balcescu nr.1A, ap.92, jud. Bihor</t>
  </si>
  <si>
    <t>Petrila Ramona Mihaela 2860102056676</t>
  </si>
  <si>
    <t>Oradea, str. Mestesugarilor nr.81A, ap.14, jud. Bihor</t>
  </si>
  <si>
    <t>Bánya Ioana Maria 2840904055121</t>
  </si>
  <si>
    <t>Oradea, str. Matei Corvin nr.77, jud. Bihor</t>
  </si>
  <si>
    <t>Pándi Csaba 1791029054676</t>
  </si>
  <si>
    <t>Oradea, str. Ialomitei nr.3, ap.19, jud. Bihor</t>
  </si>
  <si>
    <t>Vincze Csaba 1800509055095</t>
  </si>
  <si>
    <t>Oradea, str. Carpati nr.7, bl. PB19, ap.3, jud. Bihor</t>
  </si>
  <si>
    <t>Semsei Jenö Dezsö 1680308057059</t>
  </si>
  <si>
    <t>Biharia, str. Somesului nr.39, jud. Bihor</t>
  </si>
  <si>
    <t>Sabou Jozsef 1830608057633</t>
  </si>
  <si>
    <t>Oradea, str. Republicii nr.37,ap.3, jud. Bihor</t>
  </si>
  <si>
    <t>Zatyi Renáta 2800530055099</t>
  </si>
  <si>
    <t>Oradea, str. M. Eminescu nr.4, jud. Bihor</t>
  </si>
  <si>
    <t>Szakács Attila László 1720223054660</t>
  </si>
  <si>
    <t>Oradea, str. Onisifor Ghibu nr.6, ap.22, jud. Bihor</t>
  </si>
  <si>
    <t>Nicolau Cristina 2810917055102</t>
  </si>
  <si>
    <t>Oradea, str. Henri Coanda nr.26, ap.1, jud. Bihor</t>
  </si>
  <si>
    <t>Bárány Istvan 1790706054681</t>
  </si>
  <si>
    <t>Oradea, str. Gen. Henri Mathias Berthelot nr.20, ap.1, jud. Bihor</t>
  </si>
  <si>
    <t>Varga Lorand 1870510056677</t>
  </si>
  <si>
    <t>Diosig, str. 9 Mai nr.31, jud. Bihor</t>
  </si>
  <si>
    <t>Sziki Zoltán 1790818054731</t>
  </si>
  <si>
    <t>Oradea, str. Podgoria nr.213, jud. Bihor</t>
  </si>
  <si>
    <t>Nagy Edit 2740818054693</t>
  </si>
  <si>
    <t>Oradea, str. Corneliu Coposu nr.4, ap.5, jud. Bihor</t>
  </si>
  <si>
    <t>Total grupa 2</t>
  </si>
  <si>
    <t>Grupa 3, art.123 pct. (4) - Creanţe bugetare</t>
  </si>
  <si>
    <t>Creanță acceptată</t>
  </si>
  <si>
    <t>Directia Generala a Finantelor Publice Bihor</t>
  </si>
  <si>
    <t>Oradea,Str.D.Cantemir, nr.2-4, Jud.Bihor</t>
  </si>
  <si>
    <t>Privilegiată taxe şi impozite</t>
  </si>
  <si>
    <t>Inspectoratul Teritorial de Muncă Bihor</t>
  </si>
  <si>
    <t>Oradea, Str.Amatei Ronâne, nr.1</t>
  </si>
  <si>
    <t>Privilegiată comision ITM</t>
  </si>
  <si>
    <t>Administratia Fondului pentru Mediu</t>
  </si>
  <si>
    <t>Bucuresti, Splaiul Independentei nr.294, sector 6</t>
  </si>
  <si>
    <t>Privilegiată contributii, dobanzi, penalitati</t>
  </si>
  <si>
    <t>Primaria Municipiului Baia Mare</t>
  </si>
  <si>
    <t>Baia Mare, str. Gheorghe Sincai nr. 37</t>
  </si>
  <si>
    <t>Total grupa 3</t>
  </si>
  <si>
    <t>Grupa 4, art.123 pct. (7) şi (8) - Creanţe chirografare</t>
  </si>
  <si>
    <t>Creanta acceptată</t>
  </si>
  <si>
    <t>SC Adix Trade KFT</t>
  </si>
  <si>
    <t>Debrecen 4028, Nyil u.73-79, Ungaria</t>
  </si>
  <si>
    <t>SC Adix Technik SRL</t>
  </si>
  <si>
    <t>Oradea, str. Matei Corvin nr.30, biroul nr. 5, jud. Bihor</t>
  </si>
  <si>
    <t>SC Adix Technik SRL pentru SC Comindustrial  SRL</t>
  </si>
  <si>
    <t>Cluj Napoca, str. Fabricii de Zahar nr.166, jud. Cluj</t>
  </si>
  <si>
    <t>Admisă integral în temeiul art.66 al.(1) din Lege, preluată cf. Contr. de cesiune din 29.04.2011</t>
  </si>
  <si>
    <t>SC Adix Technik SRL pentru SC Complex Csapagy KFT</t>
  </si>
  <si>
    <t>Budapest, Rakosmezo nr.47</t>
  </si>
  <si>
    <t>Admisă integral în temeiul art.66 al.(1) din Lege, preluată cf. Contr. de cesiune din 06.04.2011</t>
  </si>
  <si>
    <t>SC Adix Technik SRL pentru SC Indis Partener SRL</t>
  </si>
  <si>
    <t>Cluj Napoca, str. Fabricii de Zahar nr.56, jud. Cluj</t>
  </si>
  <si>
    <t>Admisă partial conform adresei de justificare nr.1848/30.03.2010, preluată cf. Contr. de cesiune din 29.04.2011</t>
  </si>
  <si>
    <t>SC Adix Technik SRL pentru Pannon Csapagy KFT</t>
  </si>
  <si>
    <t>Ungaria, Torokbalint, str. To nr.1/A</t>
  </si>
  <si>
    <t>Admisă integral în temeiul art.66 al.(1) din Lege, preluată cf. Contr de cesiune din 30.03.2011</t>
  </si>
  <si>
    <t>SC Adix Technik SRL pentru SC Vadia Impex SRL</t>
  </si>
  <si>
    <t>Cluj Napoca, str. Ploiesti nr.40, ap.6, jud. Cluj</t>
  </si>
  <si>
    <t>SC Auto Bara &amp;CO SRL</t>
  </si>
  <si>
    <t>Oradea, sos. Borsului nr.22, Bihor</t>
  </si>
  <si>
    <t>SC Arad Leasing SA prin adm.jud. EXPERT SPRL</t>
  </si>
  <si>
    <t>Arad, bld. Vasile Milea nr.3, ap.2, jud. Arad</t>
  </si>
  <si>
    <t>Admisă partial conform adresei de justificare nr.1833/30.03.2010</t>
  </si>
  <si>
    <t>SC Avamo Export SRL</t>
  </si>
  <si>
    <t>Bucuresti, str. Emil Garleanu nr.9, bl.4A, sc.3, ap.90, sector 3</t>
  </si>
  <si>
    <t>SC Brănișcan Consulting SRL</t>
  </si>
  <si>
    <t>Oradea, str. Aurel Lazăr nr.4, jud. Bihor</t>
  </si>
  <si>
    <t>SC Cartimpex SA</t>
  </si>
  <si>
    <t>Cluj Napoca, str. Universității nr. 1, ap. 5, județul Cluj</t>
  </si>
  <si>
    <t>SC Centana SRL</t>
  </si>
  <si>
    <t>Cluj Napoca, str. Fabricii nr.1, bl.M5, parter, jud. Cluj</t>
  </si>
  <si>
    <t>SC Dunapack Rambox Prodimpex SRL</t>
  </si>
  <si>
    <t>Sfantu Gheorghe, str. Constructorilor nr.11, jud. Covasna</t>
  </si>
  <si>
    <t>Admisă partial conform adresei de justificare nr.1832/30.03.2010</t>
  </si>
  <si>
    <t>Druhara Jolanda</t>
  </si>
  <si>
    <t>Oradea, str. Ep. I. Suciu nr.18, bl. PC 9, ap.3, jud. Bihor</t>
  </si>
  <si>
    <t>SC Ferdinand Gross Hungary KFT</t>
  </si>
  <si>
    <t>SCPA Sabou, Burz&amp;Cuc Timisoara, str. Paul Chinezu nr.6, parter, interfon 6, jud. Timis</t>
  </si>
  <si>
    <t>SC Fin SA</t>
  </si>
  <si>
    <t>Hanlowa 2a,  36-100 Kolbuszowa, Polonia</t>
  </si>
  <si>
    <t>SC Goyo KFT</t>
  </si>
  <si>
    <t>Ungaria, Debrecen, str.Hid nr.4-6, Hajdubihar</t>
  </si>
  <si>
    <t>SC GLS România SRL</t>
  </si>
  <si>
    <t>Sibiu, str. Dorobantilor nr.106, hala nr.3, jud. Sibiu</t>
  </si>
  <si>
    <t>Admisă partial conform adresei de justificare nr.1847/30.03.2010</t>
  </si>
  <si>
    <t>SC Intramark KFT</t>
  </si>
  <si>
    <t>Debrecen 4026, Pesti u. 69, Ungaria</t>
  </si>
  <si>
    <t>SC KS TOOLS Werkzeuuge - Maschinen GmbH</t>
  </si>
  <si>
    <t>Bucuresti, Preciziei Business Centre, Bld. Preciziei nr.1, et.4, sector 6</t>
  </si>
  <si>
    <t>SC Laeppche GMBH</t>
  </si>
  <si>
    <t>Germania, Wilmhelmshaven, str.An der Junkerei 27</t>
  </si>
  <si>
    <t>SC Mardan Exim SRL</t>
  </si>
  <si>
    <t>Oradea, bld. Dacia nr.104, bl.AN4, jud. Bihor</t>
  </si>
  <si>
    <t>Admisă partial conform adresei de justificare nr.1927/06.04.2010</t>
  </si>
  <si>
    <t>SC Marin Company Favorit SRL</t>
  </si>
  <si>
    <t>Pitesti, jud. Arges</t>
  </si>
  <si>
    <t>SC Power Belt SRL</t>
  </si>
  <si>
    <t>Bucuresti, bdul. Preciziei</t>
  </si>
  <si>
    <t>Admisă partial conform adresei de justificare nr.1928/06.04.2010</t>
  </si>
  <si>
    <t>SC Progress Fluid SRL</t>
  </si>
  <si>
    <t>Bucuresti, bld. Iuliu Maniu nr.220, sector 6</t>
  </si>
  <si>
    <t>SC Raucris SRL</t>
  </si>
  <si>
    <t>Razoare, str.22 Decembrie 1989 nr.34, jud. Mures</t>
  </si>
  <si>
    <t>SC Renold GmbH</t>
  </si>
  <si>
    <t>Bucuresti, str. Muntii Tatra nr.4-10, sector 1</t>
  </si>
  <si>
    <t>Admisă partial conform adresei de justificare nr.1929/06.04.2010</t>
  </si>
  <si>
    <t>SC RCI Leasing România IFN SA</t>
  </si>
  <si>
    <t>Bucuresti, bld. Aviatorilor nr.41, et. 3, 4, 5, sector 1</t>
  </si>
  <si>
    <t>SC Repro Birotica SRL</t>
  </si>
  <si>
    <t>Oradea, Calea Aradului nr.106, bl.5, ap.2, Bihor</t>
  </si>
  <si>
    <t>SC Romsprinter SRL</t>
  </si>
  <si>
    <t>Oradea, str. Peţei nr.2, jud. Bihor</t>
  </si>
  <si>
    <t>SC Sieland Inustriebedarf</t>
  </si>
  <si>
    <t>Germania, Arnsberg, Mohnestrase nr.122</t>
  </si>
  <si>
    <t>SC Tinex</t>
  </si>
  <si>
    <t>Slovenia, Trgovska druzba, d.o.o., Rozna ulica 44, 4028</t>
  </si>
  <si>
    <t>SC Unior-Tepid SRL</t>
  </si>
  <si>
    <t>Brasov, Str. M.Kogalniceanu nr.19, bl.C5, ap.3, jud. Brasov</t>
  </si>
  <si>
    <t>Admisă partial conform adresei de justificare nr.1849/30.03.2010</t>
  </si>
  <si>
    <t>SC Valferc SRL</t>
  </si>
  <si>
    <t>Iaşi, str. Vişan nr.38A, jud. Iaşi</t>
  </si>
  <si>
    <t>Total grupa 4</t>
  </si>
  <si>
    <t>Total creanțe depuse:</t>
  </si>
  <si>
    <t>Total creanțe acceptate:</t>
  </si>
  <si>
    <t>Total creanțe rămase:</t>
  </si>
  <si>
    <t xml:space="preserve">Cursul  Băncii Naţionale a României valabil la data de 29.01.2010, data deschiderii procedurii - 4,1318 lei/EUR;           </t>
  </si>
  <si>
    <t xml:space="preserve">                                                                                                                                                     - 2,9502 lei/USD;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</si>
  <si>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</si>
  <si>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</si>
  <si>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</si>
  <si>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>Lichidator  judiciar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</si>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</sst>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&quot; lei&quot;"/>
    <numFmt numFmtId="166" formatCode="0.00%"/>
    <numFmt numFmtId="167" formatCode="0"/>
  </numFmts>
  <fonts count="12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NewRomanPSMT"/>
      <family val="1"/>
    </font>
    <font>
      <sz val="9"/>
      <color indexed="8"/>
      <name val="TimesNewRomanPSMT"/>
      <family val="1"/>
    </font>
    <font>
      <b/>
      <sz val="9"/>
      <name val="Times New Roman"/>
      <family val="1"/>
    </font>
    <font>
      <sz val="10"/>
      <color indexed="8"/>
      <name val="ArialMT"/>
      <family val="2"/>
    </font>
    <font>
      <b/>
      <sz val="12"/>
      <color indexed="8"/>
      <name val="ArialM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7" fillId="0" borderId="0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right" wrapText="1"/>
    </xf>
    <xf numFmtId="165" fontId="5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157" zoomScaleNormal="157" workbookViewId="0" topLeftCell="A1">
      <selection activeCell="A2" sqref="A2"/>
    </sheetView>
  </sheetViews>
  <sheetFormatPr defaultColWidth="12.57421875" defaultRowHeight="12.75"/>
  <cols>
    <col min="1" max="1" width="6.00390625" style="0" customWidth="1"/>
    <col min="2" max="2" width="20.421875" style="1" customWidth="1"/>
    <col min="3" max="3" width="25.28125" style="1" customWidth="1"/>
    <col min="4" max="4" width="13.7109375" style="0" customWidth="1"/>
    <col min="5" max="5" width="14.7109375" style="0" customWidth="1"/>
    <col min="6" max="6" width="13.7109375" style="1" customWidth="1"/>
    <col min="7" max="7" width="7.140625" style="1" customWidth="1"/>
    <col min="8" max="8" width="6.421875" style="1" customWidth="1"/>
    <col min="9" max="9" width="18.140625" style="1" customWidth="1"/>
    <col min="10" max="16384" width="11.57421875" style="0" customWidth="1"/>
  </cols>
  <sheetData>
    <row r="1" spans="1:2" ht="12.75">
      <c r="A1" s="2"/>
      <c r="B1" s="3"/>
    </row>
    <row r="2" spans="1:13" ht="12.75">
      <c r="A2" s="4" t="s">
        <v>0</v>
      </c>
      <c r="B2" s="5"/>
      <c r="C2" s="6"/>
      <c r="D2" s="7"/>
      <c r="E2" s="7"/>
      <c r="F2" s="6"/>
      <c r="G2" s="6"/>
      <c r="H2" s="6"/>
      <c r="I2" s="6"/>
      <c r="J2" s="7"/>
      <c r="K2" s="7"/>
      <c r="L2" s="7"/>
      <c r="M2" s="7"/>
    </row>
    <row r="3" spans="1:13" ht="12.75">
      <c r="A3" s="4" t="s">
        <v>1</v>
      </c>
      <c r="B3" s="5"/>
      <c r="C3" s="6"/>
      <c r="D3" s="7"/>
      <c r="E3" s="7"/>
      <c r="F3" s="6"/>
      <c r="G3" s="6"/>
      <c r="H3" s="6"/>
      <c r="I3" s="6"/>
      <c r="J3" s="7"/>
      <c r="K3" s="7"/>
      <c r="L3" s="7"/>
      <c r="M3" s="7"/>
    </row>
    <row r="4" spans="1:13" ht="12.75">
      <c r="A4" s="4" t="s">
        <v>2</v>
      </c>
      <c r="B4" s="5"/>
      <c r="C4" s="6"/>
      <c r="D4" s="7"/>
      <c r="E4" s="7"/>
      <c r="F4" s="6"/>
      <c r="G4" s="6"/>
      <c r="H4" s="6"/>
      <c r="I4" s="6"/>
      <c r="J4" s="7"/>
      <c r="K4" s="7"/>
      <c r="L4" s="7"/>
      <c r="M4" s="7"/>
    </row>
    <row r="5" spans="1:13" ht="12.75">
      <c r="A5" s="4" t="s">
        <v>3</v>
      </c>
      <c r="B5" s="5"/>
      <c r="C5" s="6"/>
      <c r="D5" s="7"/>
      <c r="E5" s="7"/>
      <c r="F5" s="6"/>
      <c r="G5" s="6"/>
      <c r="H5" s="6"/>
      <c r="I5" s="6"/>
      <c r="J5" s="7"/>
      <c r="K5" s="7"/>
      <c r="L5" s="7"/>
      <c r="M5" s="7"/>
    </row>
    <row r="6" spans="1:13" ht="12.75">
      <c r="A6" s="4" t="s">
        <v>4</v>
      </c>
      <c r="B6" s="5"/>
      <c r="C6" s="6"/>
      <c r="D6" s="7"/>
      <c r="E6" s="7"/>
      <c r="F6" s="6"/>
      <c r="G6" s="6"/>
      <c r="H6" s="6"/>
      <c r="I6" s="6"/>
      <c r="J6" s="7"/>
      <c r="K6" s="7"/>
      <c r="L6" s="7"/>
      <c r="M6" s="7"/>
    </row>
    <row r="7" spans="1:13" ht="12.75">
      <c r="A7" s="4" t="s">
        <v>5</v>
      </c>
      <c r="B7" s="5"/>
      <c r="C7" s="6"/>
      <c r="D7" s="7"/>
      <c r="E7" s="7"/>
      <c r="F7" s="6"/>
      <c r="G7" s="6"/>
      <c r="H7" s="6"/>
      <c r="I7" s="6"/>
      <c r="J7" s="7"/>
      <c r="K7" s="7"/>
      <c r="L7" s="7"/>
      <c r="M7" s="7"/>
    </row>
    <row r="8" spans="1:13" ht="12.75">
      <c r="A8" s="4" t="s">
        <v>6</v>
      </c>
      <c r="B8" s="5"/>
      <c r="C8" s="6"/>
      <c r="D8" s="7"/>
      <c r="E8" s="7"/>
      <c r="F8" s="6"/>
      <c r="G8" s="6"/>
      <c r="H8" s="6"/>
      <c r="I8" s="6"/>
      <c r="J8" s="7"/>
      <c r="K8" s="7"/>
      <c r="L8" s="7"/>
      <c r="M8" s="7"/>
    </row>
    <row r="9" spans="1:13" ht="12.75">
      <c r="A9" s="7"/>
      <c r="B9" s="6"/>
      <c r="C9" s="6"/>
      <c r="D9" s="7"/>
      <c r="E9" s="7"/>
      <c r="F9" s="6"/>
      <c r="G9" s="6"/>
      <c r="H9" s="6"/>
      <c r="I9" s="6"/>
      <c r="J9" s="7"/>
      <c r="K9" s="7"/>
      <c r="L9" s="7"/>
      <c r="M9" s="7"/>
    </row>
    <row r="10" spans="1:13" ht="12.7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</row>
    <row r="11" spans="1:13" ht="12.75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7"/>
      <c r="K11" s="7"/>
      <c r="L11" s="7"/>
      <c r="M11" s="7"/>
    </row>
    <row r="12" spans="1:17" ht="12.75">
      <c r="A12" s="7"/>
      <c r="B12" s="6"/>
      <c r="C12" s="6"/>
      <c r="D12" s="7"/>
      <c r="E12" s="7"/>
      <c r="F12" s="6"/>
      <c r="G12" s="6"/>
      <c r="H12" s="6"/>
      <c r="I12" s="6"/>
      <c r="J12" s="7"/>
      <c r="K12" s="7"/>
      <c r="L12" s="7"/>
      <c r="M12" s="7"/>
      <c r="Q12" s="10"/>
    </row>
    <row r="13" spans="1:13" ht="12.75">
      <c r="A13" s="11" t="s">
        <v>9</v>
      </c>
      <c r="B13" s="6"/>
      <c r="C13" s="6"/>
      <c r="D13" s="7"/>
      <c r="E13" s="7"/>
      <c r="F13" s="6"/>
      <c r="G13" s="6"/>
      <c r="H13" s="6"/>
      <c r="I13" s="6"/>
      <c r="J13" s="7"/>
      <c r="K13" s="7"/>
      <c r="L13" s="7"/>
      <c r="M13" s="7"/>
    </row>
    <row r="14" spans="1:13" ht="12.75">
      <c r="A14" s="12" t="s">
        <v>10</v>
      </c>
      <c r="B14" s="13" t="s">
        <v>11</v>
      </c>
      <c r="C14" s="13" t="s">
        <v>12</v>
      </c>
      <c r="D14" s="12" t="s">
        <v>13</v>
      </c>
      <c r="E14" s="12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7"/>
      <c r="K14" s="7"/>
      <c r="L14" s="7"/>
      <c r="M14" s="7"/>
    </row>
    <row r="15" spans="1:13" ht="12.75">
      <c r="A15" s="14">
        <v>1</v>
      </c>
      <c r="B15" s="15" t="s">
        <v>19</v>
      </c>
      <c r="C15" s="15" t="s">
        <v>20</v>
      </c>
      <c r="D15" s="16">
        <v>2162162.54</v>
      </c>
      <c r="E15" s="16">
        <v>2162162.54</v>
      </c>
      <c r="F15" s="17">
        <v>2156162.54</v>
      </c>
      <c r="G15" s="18">
        <f>F15/F16</f>
        <v>1</v>
      </c>
      <c r="H15" s="18">
        <f>F15/D$89</f>
        <v>0.4274228886483233</v>
      </c>
      <c r="I15" s="15" t="s">
        <v>21</v>
      </c>
      <c r="J15" s="7"/>
      <c r="K15" s="7"/>
      <c r="L15" s="7"/>
      <c r="M15" s="7"/>
    </row>
    <row r="16" spans="1:13" ht="12.75">
      <c r="A16" s="19" t="s">
        <v>22</v>
      </c>
      <c r="B16" s="19"/>
      <c r="C16" s="19"/>
      <c r="D16" s="20">
        <v>2162162.54</v>
      </c>
      <c r="E16" s="20">
        <v>2162162.54</v>
      </c>
      <c r="F16" s="21">
        <v>2156162.54</v>
      </c>
      <c r="G16" s="22">
        <f>G15</f>
        <v>1</v>
      </c>
      <c r="H16" s="22">
        <f>H15</f>
        <v>0.4274228886483233</v>
      </c>
      <c r="I16" s="23"/>
      <c r="J16" s="7"/>
      <c r="K16" s="7"/>
      <c r="L16" s="7"/>
      <c r="M16" s="7"/>
    </row>
    <row r="17" spans="1:13" ht="12.75">
      <c r="A17" s="7"/>
      <c r="B17" s="24"/>
      <c r="C17" s="6"/>
      <c r="D17" s="7"/>
      <c r="E17" s="7"/>
      <c r="F17" s="6"/>
      <c r="G17" s="6"/>
      <c r="H17" s="6"/>
      <c r="I17" s="6"/>
      <c r="J17" s="7"/>
      <c r="K17" s="7"/>
      <c r="L17" s="7"/>
      <c r="M17" s="7"/>
    </row>
    <row r="18" spans="1:13" ht="12.75">
      <c r="A18" s="7"/>
      <c r="B18" s="6"/>
      <c r="C18" s="6"/>
      <c r="D18" s="7"/>
      <c r="E18" s="7"/>
      <c r="F18" s="6"/>
      <c r="G18" s="6"/>
      <c r="H18" s="6"/>
      <c r="I18" s="6"/>
      <c r="J18" s="7"/>
      <c r="K18" s="7"/>
      <c r="L18" s="7"/>
      <c r="M18" s="7"/>
    </row>
    <row r="19" spans="1:13" ht="12.75">
      <c r="A19" s="11" t="s">
        <v>23</v>
      </c>
      <c r="B19" s="6"/>
      <c r="C19" s="6"/>
      <c r="D19" s="7"/>
      <c r="E19" s="7"/>
      <c r="F19" s="6"/>
      <c r="G19" s="6"/>
      <c r="H19" s="6"/>
      <c r="I19" s="6"/>
      <c r="J19" s="7"/>
      <c r="K19" s="7"/>
      <c r="L19" s="7"/>
      <c r="M19" s="7"/>
    </row>
    <row r="20" spans="1:13" ht="12.75">
      <c r="A20" s="25" t="s">
        <v>24</v>
      </c>
      <c r="B20" s="26" t="s">
        <v>11</v>
      </c>
      <c r="C20" s="26" t="s">
        <v>12</v>
      </c>
      <c r="D20" s="25" t="s">
        <v>13</v>
      </c>
      <c r="E20" s="25" t="s">
        <v>14</v>
      </c>
      <c r="F20" s="26" t="s">
        <v>25</v>
      </c>
      <c r="G20" s="26" t="s">
        <v>16</v>
      </c>
      <c r="H20" s="26" t="s">
        <v>17</v>
      </c>
      <c r="I20" s="26" t="s">
        <v>18</v>
      </c>
      <c r="J20" s="7"/>
      <c r="K20" s="7"/>
      <c r="L20" s="7"/>
      <c r="M20" s="7"/>
    </row>
    <row r="21" spans="1:13" ht="12.75">
      <c r="A21" s="14">
        <v>1</v>
      </c>
      <c r="B21" s="15" t="s">
        <v>26</v>
      </c>
      <c r="C21" s="15" t="s">
        <v>27</v>
      </c>
      <c r="D21" s="16">
        <v>2104</v>
      </c>
      <c r="E21" s="16">
        <v>2104</v>
      </c>
      <c r="F21" s="27">
        <v>0</v>
      </c>
      <c r="G21" s="18">
        <f>F21/E$36</f>
        <v>0</v>
      </c>
      <c r="H21" s="18">
        <f>F21/D$89</f>
        <v>0</v>
      </c>
      <c r="I21" s="15" t="s">
        <v>28</v>
      </c>
      <c r="J21" s="7"/>
      <c r="K21" s="7"/>
      <c r="L21" s="7"/>
      <c r="M21" s="7"/>
    </row>
    <row r="22" spans="1:13" ht="12.75">
      <c r="A22" s="14">
        <v>2</v>
      </c>
      <c r="B22" s="15" t="s">
        <v>29</v>
      </c>
      <c r="C22" s="15" t="s">
        <v>30</v>
      </c>
      <c r="D22" s="16">
        <v>1630</v>
      </c>
      <c r="E22" s="16">
        <v>1630</v>
      </c>
      <c r="F22" s="27">
        <v>0</v>
      </c>
      <c r="G22" s="18">
        <f>F22/E$36</f>
        <v>0</v>
      </c>
      <c r="H22" s="18">
        <f>F22/D$89</f>
        <v>0</v>
      </c>
      <c r="I22" s="15" t="s">
        <v>28</v>
      </c>
      <c r="J22" s="7"/>
      <c r="K22" s="7"/>
      <c r="L22" s="7"/>
      <c r="M22" s="7"/>
    </row>
    <row r="23" spans="1:13" ht="12.75">
      <c r="A23" s="14">
        <v>3</v>
      </c>
      <c r="B23" s="15" t="s">
        <v>31</v>
      </c>
      <c r="C23" s="15" t="s">
        <v>32</v>
      </c>
      <c r="D23" s="16">
        <v>1207</v>
      </c>
      <c r="E23" s="16">
        <v>1207</v>
      </c>
      <c r="F23" s="27">
        <v>0</v>
      </c>
      <c r="G23" s="18">
        <f>F23/E$36</f>
        <v>0</v>
      </c>
      <c r="H23" s="18">
        <f>F23/D$89</f>
        <v>0</v>
      </c>
      <c r="I23" s="15" t="s">
        <v>28</v>
      </c>
      <c r="J23" s="7"/>
      <c r="K23" s="7"/>
      <c r="L23" s="7"/>
      <c r="M23" s="7"/>
    </row>
    <row r="24" spans="1:13" ht="12.75">
      <c r="A24" s="14">
        <v>4</v>
      </c>
      <c r="B24" s="15" t="s">
        <v>33</v>
      </c>
      <c r="C24" s="15" t="s">
        <v>34</v>
      </c>
      <c r="D24" s="16">
        <v>1136</v>
      </c>
      <c r="E24" s="16">
        <v>1136</v>
      </c>
      <c r="F24" s="27">
        <v>0</v>
      </c>
      <c r="G24" s="18">
        <f>F24/E$36</f>
        <v>0</v>
      </c>
      <c r="H24" s="18">
        <f>F24/D$89</f>
        <v>0</v>
      </c>
      <c r="I24" s="15" t="s">
        <v>28</v>
      </c>
      <c r="J24" s="7"/>
      <c r="K24" s="7"/>
      <c r="L24" s="7"/>
      <c r="M24" s="7"/>
    </row>
    <row r="25" spans="1:13" ht="12.75">
      <c r="A25" s="14">
        <v>5</v>
      </c>
      <c r="B25" s="15" t="s">
        <v>35</v>
      </c>
      <c r="C25" s="15" t="s">
        <v>36</v>
      </c>
      <c r="D25" s="16">
        <v>1300</v>
      </c>
      <c r="E25" s="16">
        <v>1300</v>
      </c>
      <c r="F25" s="27">
        <v>0</v>
      </c>
      <c r="G25" s="18">
        <f>F25/E$36</f>
        <v>0</v>
      </c>
      <c r="H25" s="18">
        <f>F25/D$89</f>
        <v>0</v>
      </c>
      <c r="I25" s="15" t="s">
        <v>28</v>
      </c>
      <c r="J25" s="7"/>
      <c r="K25" s="7"/>
      <c r="L25" s="7"/>
      <c r="M25" s="7"/>
    </row>
    <row r="26" spans="1:13" ht="12.75">
      <c r="A26" s="14">
        <v>6</v>
      </c>
      <c r="B26" s="15" t="s">
        <v>37</v>
      </c>
      <c r="C26" s="15" t="s">
        <v>38</v>
      </c>
      <c r="D26" s="16">
        <v>2000</v>
      </c>
      <c r="E26" s="16">
        <v>2000</v>
      </c>
      <c r="F26" s="27">
        <v>0</v>
      </c>
      <c r="G26" s="18">
        <f>F26/E$36</f>
        <v>0</v>
      </c>
      <c r="H26" s="18">
        <f>F26/D$89</f>
        <v>0</v>
      </c>
      <c r="I26" s="15" t="s">
        <v>28</v>
      </c>
      <c r="J26" s="7"/>
      <c r="K26" s="7"/>
      <c r="L26" s="7"/>
      <c r="M26" s="7"/>
    </row>
    <row r="27" spans="1:13" ht="12.75">
      <c r="A27" s="14">
        <v>7</v>
      </c>
      <c r="B27" s="15" t="s">
        <v>39</v>
      </c>
      <c r="C27" s="15" t="s">
        <v>40</v>
      </c>
      <c r="D27" s="16">
        <v>1300</v>
      </c>
      <c r="E27" s="16">
        <v>1300</v>
      </c>
      <c r="F27" s="27">
        <v>0</v>
      </c>
      <c r="G27" s="18">
        <f>F27/E$36</f>
        <v>0</v>
      </c>
      <c r="H27" s="18">
        <f>F27/D$89</f>
        <v>0</v>
      </c>
      <c r="I27" s="15" t="s">
        <v>28</v>
      </c>
      <c r="J27" s="7"/>
      <c r="K27" s="7"/>
      <c r="L27" s="7"/>
      <c r="M27" s="7"/>
    </row>
    <row r="28" spans="1:13" ht="12.75">
      <c r="A28" s="14">
        <v>8</v>
      </c>
      <c r="B28" s="15" t="s">
        <v>41</v>
      </c>
      <c r="C28" s="15" t="s">
        <v>42</v>
      </c>
      <c r="D28" s="16">
        <v>1300</v>
      </c>
      <c r="E28" s="16">
        <v>1300</v>
      </c>
      <c r="F28" s="27">
        <v>0</v>
      </c>
      <c r="G28" s="18">
        <f>F28/E$36</f>
        <v>0</v>
      </c>
      <c r="H28" s="18">
        <f>F28/D$89</f>
        <v>0</v>
      </c>
      <c r="I28" s="15" t="s">
        <v>28</v>
      </c>
      <c r="J28" s="7"/>
      <c r="K28" s="7"/>
      <c r="L28" s="7"/>
      <c r="M28" s="7"/>
    </row>
    <row r="29" spans="1:13" ht="12.75">
      <c r="A29" s="14">
        <v>9</v>
      </c>
      <c r="B29" s="15" t="s">
        <v>43</v>
      </c>
      <c r="C29" s="15" t="s">
        <v>44</v>
      </c>
      <c r="D29" s="16">
        <v>939</v>
      </c>
      <c r="E29" s="16">
        <v>939</v>
      </c>
      <c r="F29" s="27">
        <v>0</v>
      </c>
      <c r="G29" s="18">
        <f>F29/E$36</f>
        <v>0</v>
      </c>
      <c r="H29" s="18">
        <f>F29/D$89</f>
        <v>0</v>
      </c>
      <c r="I29" s="15" t="s">
        <v>28</v>
      </c>
      <c r="J29" s="7"/>
      <c r="K29" s="7"/>
      <c r="L29" s="7"/>
      <c r="M29" s="7"/>
    </row>
    <row r="30" spans="1:13" ht="12.75">
      <c r="A30" s="14">
        <v>10</v>
      </c>
      <c r="B30" s="15" t="s">
        <v>45</v>
      </c>
      <c r="C30" s="15" t="s">
        <v>46</v>
      </c>
      <c r="D30" s="16">
        <v>1500</v>
      </c>
      <c r="E30" s="16">
        <v>1500</v>
      </c>
      <c r="F30" s="27">
        <v>0</v>
      </c>
      <c r="G30" s="18">
        <f>F30/E$36</f>
        <v>0</v>
      </c>
      <c r="H30" s="18">
        <f>F30/D$89</f>
        <v>0</v>
      </c>
      <c r="I30" s="15" t="s">
        <v>28</v>
      </c>
      <c r="J30" s="7"/>
      <c r="K30" s="7"/>
      <c r="L30" s="7"/>
      <c r="M30" s="7"/>
    </row>
    <row r="31" spans="1:13" ht="12.75">
      <c r="A31" s="14">
        <v>11</v>
      </c>
      <c r="B31" s="15" t="s">
        <v>47</v>
      </c>
      <c r="C31" s="15" t="s">
        <v>48</v>
      </c>
      <c r="D31" s="16">
        <v>1650</v>
      </c>
      <c r="E31" s="16">
        <v>1650</v>
      </c>
      <c r="F31" s="27">
        <v>0</v>
      </c>
      <c r="G31" s="18">
        <f>F31/E$36</f>
        <v>0</v>
      </c>
      <c r="H31" s="18">
        <f>F31/D$89</f>
        <v>0</v>
      </c>
      <c r="I31" s="15" t="s">
        <v>28</v>
      </c>
      <c r="J31" s="7"/>
      <c r="K31" s="7"/>
      <c r="L31" s="7"/>
      <c r="M31" s="7"/>
    </row>
    <row r="32" spans="1:13" ht="12.75">
      <c r="A32" s="14">
        <v>12</v>
      </c>
      <c r="B32" s="15" t="s">
        <v>49</v>
      </c>
      <c r="C32" s="15" t="s">
        <v>50</v>
      </c>
      <c r="D32" s="16">
        <v>1000</v>
      </c>
      <c r="E32" s="16">
        <v>1000</v>
      </c>
      <c r="F32" s="27">
        <v>0</v>
      </c>
      <c r="G32" s="18">
        <f>F32/E$36</f>
        <v>0</v>
      </c>
      <c r="H32" s="18">
        <f>F32/D$89</f>
        <v>0</v>
      </c>
      <c r="I32" s="15" t="s">
        <v>28</v>
      </c>
      <c r="J32" s="7"/>
      <c r="K32" s="7"/>
      <c r="L32" s="7"/>
      <c r="M32" s="7"/>
    </row>
    <row r="33" spans="1:13" ht="12.75">
      <c r="A33" s="14">
        <v>13</v>
      </c>
      <c r="B33" s="15" t="s">
        <v>51</v>
      </c>
      <c r="C33" s="15" t="s">
        <v>52</v>
      </c>
      <c r="D33" s="16">
        <v>1000</v>
      </c>
      <c r="E33" s="16">
        <v>1000</v>
      </c>
      <c r="F33" s="27">
        <v>0</v>
      </c>
      <c r="G33" s="18">
        <f>F33/E$36</f>
        <v>0</v>
      </c>
      <c r="H33" s="18">
        <f>F33/D$89</f>
        <v>0</v>
      </c>
      <c r="I33" s="15" t="s">
        <v>28</v>
      </c>
      <c r="J33" s="7"/>
      <c r="K33" s="7"/>
      <c r="L33" s="7"/>
      <c r="M33" s="7"/>
    </row>
    <row r="34" spans="1:13" ht="12.75">
      <c r="A34" s="14">
        <v>14</v>
      </c>
      <c r="B34" s="15" t="s">
        <v>53</v>
      </c>
      <c r="C34" s="15" t="s">
        <v>54</v>
      </c>
      <c r="D34" s="16">
        <v>1650</v>
      </c>
      <c r="E34" s="16">
        <v>1650</v>
      </c>
      <c r="F34" s="27">
        <v>0</v>
      </c>
      <c r="G34" s="18">
        <f>F34/E$36</f>
        <v>0</v>
      </c>
      <c r="H34" s="18">
        <f>F34/D$89</f>
        <v>0</v>
      </c>
      <c r="I34" s="15" t="s">
        <v>28</v>
      </c>
      <c r="J34" s="7"/>
      <c r="K34" s="7"/>
      <c r="L34" s="7"/>
      <c r="M34" s="7"/>
    </row>
    <row r="35" spans="1:13" ht="12.75">
      <c r="A35" s="14">
        <v>15</v>
      </c>
      <c r="B35" s="15" t="s">
        <v>55</v>
      </c>
      <c r="C35" s="15" t="s">
        <v>56</v>
      </c>
      <c r="D35" s="16">
        <v>543</v>
      </c>
      <c r="E35" s="16">
        <v>543</v>
      </c>
      <c r="F35" s="27">
        <v>0</v>
      </c>
      <c r="G35" s="18">
        <f>F35/E$36</f>
        <v>0</v>
      </c>
      <c r="H35" s="18">
        <f>F35/D$89</f>
        <v>0</v>
      </c>
      <c r="I35" s="15" t="s">
        <v>28</v>
      </c>
      <c r="J35" s="7"/>
      <c r="K35" s="7"/>
      <c r="L35" s="7"/>
      <c r="M35" s="7"/>
    </row>
    <row r="36" spans="1:13" ht="12.75">
      <c r="A36" s="19" t="s">
        <v>57</v>
      </c>
      <c r="B36" s="19"/>
      <c r="C36" s="19"/>
      <c r="D36" s="20">
        <f>SUM(D21:D35)</f>
        <v>20259</v>
      </c>
      <c r="E36" s="20">
        <f>SUM(E21:E35)</f>
        <v>20259</v>
      </c>
      <c r="F36" s="28">
        <f>SUM(F21:F35)</f>
        <v>0</v>
      </c>
      <c r="G36" s="22">
        <f>SUM(G21:G35)</f>
        <v>0</v>
      </c>
      <c r="H36" s="22">
        <f>SUM(H21:H35)</f>
        <v>0</v>
      </c>
      <c r="I36" s="23"/>
      <c r="J36" s="7"/>
      <c r="K36" s="7"/>
      <c r="L36" s="7"/>
      <c r="M36" s="7"/>
    </row>
    <row r="37" spans="1:13" ht="12.75">
      <c r="A37" s="7"/>
      <c r="B37" s="6"/>
      <c r="C37" s="6"/>
      <c r="D37" s="7"/>
      <c r="E37" s="7"/>
      <c r="F37" s="6"/>
      <c r="G37" s="6"/>
      <c r="H37" s="6"/>
      <c r="I37" s="6"/>
      <c r="J37" s="7"/>
      <c r="K37" s="7"/>
      <c r="L37" s="7"/>
      <c r="M37" s="7"/>
    </row>
    <row r="38" spans="1:13" ht="12.75">
      <c r="A38" s="7"/>
      <c r="B38" s="6"/>
      <c r="C38" s="6"/>
      <c r="D38" s="7"/>
      <c r="E38" s="7"/>
      <c r="F38" s="6"/>
      <c r="G38" s="6"/>
      <c r="H38" s="6"/>
      <c r="I38" s="6"/>
      <c r="J38" s="7"/>
      <c r="K38" s="7"/>
      <c r="L38" s="7"/>
      <c r="M38" s="7"/>
    </row>
    <row r="39" spans="1:13" ht="12.75">
      <c r="A39" s="11" t="s">
        <v>58</v>
      </c>
      <c r="B39" s="6"/>
      <c r="C39" s="6"/>
      <c r="D39" s="7"/>
      <c r="E39" s="7"/>
      <c r="F39" s="6"/>
      <c r="G39" s="6"/>
      <c r="H39" s="6"/>
      <c r="I39" s="6"/>
      <c r="J39" s="7"/>
      <c r="K39" s="7"/>
      <c r="L39" s="7"/>
      <c r="M39" s="7"/>
    </row>
    <row r="40" spans="1:13" ht="12.75">
      <c r="A40" s="25" t="s">
        <v>24</v>
      </c>
      <c r="B40" s="26" t="s">
        <v>11</v>
      </c>
      <c r="C40" s="26" t="s">
        <v>12</v>
      </c>
      <c r="D40" s="25" t="s">
        <v>13</v>
      </c>
      <c r="E40" s="25" t="s">
        <v>59</v>
      </c>
      <c r="F40" s="26" t="s">
        <v>15</v>
      </c>
      <c r="G40" s="26" t="s">
        <v>16</v>
      </c>
      <c r="H40" s="26" t="s">
        <v>17</v>
      </c>
      <c r="I40" s="26" t="s">
        <v>18</v>
      </c>
      <c r="J40" s="7"/>
      <c r="K40" s="7"/>
      <c r="L40" s="7"/>
      <c r="M40" s="7"/>
    </row>
    <row r="41" spans="1:13" ht="12.75">
      <c r="A41" s="14">
        <v>1</v>
      </c>
      <c r="B41" s="15" t="s">
        <v>60</v>
      </c>
      <c r="C41" s="15" t="s">
        <v>61</v>
      </c>
      <c r="D41" s="16">
        <v>849450</v>
      </c>
      <c r="E41" s="16">
        <v>848450</v>
      </c>
      <c r="F41" s="17">
        <v>838450</v>
      </c>
      <c r="G41" s="18">
        <f>F41/F$45</f>
        <v>0.9739235328140213</v>
      </c>
      <c r="H41" s="18">
        <f>F41/D$89</f>
        <v>0.1662085832300874</v>
      </c>
      <c r="I41" s="15" t="s">
        <v>62</v>
      </c>
      <c r="J41" s="7"/>
      <c r="K41" s="7"/>
      <c r="L41" s="7"/>
      <c r="M41" s="7"/>
    </row>
    <row r="42" spans="1:13" ht="12.75">
      <c r="A42" s="14">
        <v>2</v>
      </c>
      <c r="B42" s="15" t="s">
        <v>63</v>
      </c>
      <c r="C42" s="15" t="s">
        <v>64</v>
      </c>
      <c r="D42" s="16">
        <v>2780</v>
      </c>
      <c r="E42" s="16">
        <v>2780</v>
      </c>
      <c r="F42" s="17">
        <v>2780</v>
      </c>
      <c r="G42" s="18">
        <f>F42/F$45</f>
        <v>0.0032291817296475392</v>
      </c>
      <c r="H42" s="18">
        <f>F42/D$89</f>
        <v>0.0005510881523998365</v>
      </c>
      <c r="I42" s="15" t="s">
        <v>65</v>
      </c>
      <c r="J42" s="7"/>
      <c r="K42" s="7"/>
      <c r="L42" s="7"/>
      <c r="M42" s="7"/>
    </row>
    <row r="43" spans="1:13" ht="12.75">
      <c r="A43" s="14">
        <v>3</v>
      </c>
      <c r="B43" s="15" t="s">
        <v>66</v>
      </c>
      <c r="C43" s="15" t="s">
        <v>67</v>
      </c>
      <c r="D43" s="16">
        <v>16646</v>
      </c>
      <c r="E43" s="16">
        <v>16646</v>
      </c>
      <c r="F43" s="16">
        <v>16646</v>
      </c>
      <c r="G43" s="18">
        <f>F43/F$45</f>
        <v>0.01933559678838595</v>
      </c>
      <c r="H43" s="18">
        <f>F43/D$89</f>
        <v>0.00329978898735528</v>
      </c>
      <c r="I43" s="15" t="s">
        <v>68</v>
      </c>
      <c r="J43" s="7"/>
      <c r="K43" s="7"/>
      <c r="L43" s="7"/>
      <c r="M43" s="7"/>
    </row>
    <row r="44" spans="1:13" ht="12.75">
      <c r="A44" s="14">
        <v>4</v>
      </c>
      <c r="B44" s="15" t="s">
        <v>69</v>
      </c>
      <c r="C44" s="15" t="s">
        <v>70</v>
      </c>
      <c r="D44" s="16">
        <v>3023.21</v>
      </c>
      <c r="E44" s="16">
        <v>3023.21</v>
      </c>
      <c r="F44" s="16">
        <v>3023.21</v>
      </c>
      <c r="G44" s="18">
        <f>F44/F$45</f>
        <v>0.0035116886679452293</v>
      </c>
      <c r="H44" s="18">
        <f>F44/D$89</f>
        <v>0.0005993004364088884</v>
      </c>
      <c r="I44" s="15" t="s">
        <v>62</v>
      </c>
      <c r="J44" s="7"/>
      <c r="K44" s="7"/>
      <c r="L44" s="7"/>
      <c r="M44" s="7"/>
    </row>
    <row r="45" spans="1:13" ht="12.75">
      <c r="A45" s="19" t="s">
        <v>71</v>
      </c>
      <c r="B45" s="19"/>
      <c r="C45" s="19"/>
      <c r="D45" s="20">
        <f>SUM(D41:D44)</f>
        <v>871899.21</v>
      </c>
      <c r="E45" s="20">
        <f>SUM(E41:E44)</f>
        <v>870899.21</v>
      </c>
      <c r="F45" s="21">
        <f>SUM(F41:F44)</f>
        <v>860899.21</v>
      </c>
      <c r="G45" s="22">
        <f>SUM(G41:G44)</f>
        <v>1</v>
      </c>
      <c r="H45" s="22">
        <f>SUM(H41:H44)</f>
        <v>0.1706587608062514</v>
      </c>
      <c r="I45" s="29"/>
      <c r="J45" s="7"/>
      <c r="K45" s="7"/>
      <c r="L45" s="7"/>
      <c r="M45" s="7"/>
    </row>
    <row r="46" spans="1:13" ht="12.75">
      <c r="A46" s="7"/>
      <c r="B46" s="6"/>
      <c r="C46" s="6"/>
      <c r="D46" s="7"/>
      <c r="E46" s="7"/>
      <c r="F46" s="6"/>
      <c r="G46" s="6"/>
      <c r="H46" s="6"/>
      <c r="I46" s="6"/>
      <c r="J46" s="7"/>
      <c r="K46" s="7"/>
      <c r="L46" s="7"/>
      <c r="M46" s="7"/>
    </row>
    <row r="47" spans="1:13" ht="12.75">
      <c r="A47" s="7"/>
      <c r="B47" s="6"/>
      <c r="C47" s="6"/>
      <c r="D47" s="7"/>
      <c r="E47" s="7"/>
      <c r="F47" s="6"/>
      <c r="G47" s="6"/>
      <c r="H47" s="6"/>
      <c r="I47" s="6"/>
      <c r="J47" s="7"/>
      <c r="K47" s="7"/>
      <c r="L47" s="7"/>
      <c r="M47" s="7"/>
    </row>
    <row r="48" spans="1:13" ht="12.75">
      <c r="A48" s="11" t="s">
        <v>72</v>
      </c>
      <c r="B48" s="6"/>
      <c r="C48" s="6"/>
      <c r="D48" s="7"/>
      <c r="E48" s="7"/>
      <c r="F48" s="6"/>
      <c r="G48" s="6"/>
      <c r="H48" s="6"/>
      <c r="I48" s="6"/>
      <c r="J48" s="7"/>
      <c r="K48" s="7"/>
      <c r="L48" s="7"/>
      <c r="M48" s="7"/>
    </row>
    <row r="49" spans="1:13" ht="12.75">
      <c r="A49" s="25" t="s">
        <v>24</v>
      </c>
      <c r="B49" s="26" t="s">
        <v>11</v>
      </c>
      <c r="C49" s="26" t="s">
        <v>12</v>
      </c>
      <c r="D49" s="25" t="s">
        <v>13</v>
      </c>
      <c r="E49" s="25" t="s">
        <v>73</v>
      </c>
      <c r="F49" s="26" t="s">
        <v>25</v>
      </c>
      <c r="G49" s="26" t="s">
        <v>16</v>
      </c>
      <c r="H49" s="26" t="s">
        <v>17</v>
      </c>
      <c r="I49" s="26" t="s">
        <v>18</v>
      </c>
      <c r="J49" s="7"/>
      <c r="K49" s="7"/>
      <c r="L49" s="7"/>
      <c r="M49" s="7"/>
    </row>
    <row r="50" spans="1:13" ht="12.75">
      <c r="A50" s="14">
        <v>1</v>
      </c>
      <c r="B50" s="15" t="s">
        <v>74</v>
      </c>
      <c r="C50" s="15" t="s">
        <v>75</v>
      </c>
      <c r="D50" s="16">
        <v>965828.24</v>
      </c>
      <c r="E50" s="16">
        <v>965828.24</v>
      </c>
      <c r="F50" s="16">
        <v>965828.24</v>
      </c>
      <c r="G50" s="18">
        <f>F50/F$85</f>
        <v>0.4763633521986382</v>
      </c>
      <c r="H50" s="18">
        <f>F50/D$89</f>
        <v>0.19145917277596614</v>
      </c>
      <c r="I50" s="15" t="s">
        <v>28</v>
      </c>
      <c r="J50" s="7"/>
      <c r="K50" s="7"/>
      <c r="L50" s="7"/>
      <c r="M50" s="7"/>
    </row>
    <row r="51" spans="1:13" ht="12.75">
      <c r="A51" s="14">
        <v>2</v>
      </c>
      <c r="B51" s="15" t="s">
        <v>76</v>
      </c>
      <c r="C51" s="15" t="s">
        <v>77</v>
      </c>
      <c r="D51" s="16">
        <v>83163.82</v>
      </c>
      <c r="E51" s="16">
        <v>83163.82</v>
      </c>
      <c r="F51" s="16">
        <v>83163.82</v>
      </c>
      <c r="G51" s="18">
        <f>F51/F$85</f>
        <v>0.0410178481391724</v>
      </c>
      <c r="H51" s="18">
        <f>F51/D$89</f>
        <v>0.016485825867018914</v>
      </c>
      <c r="I51" s="15" t="s">
        <v>28</v>
      </c>
      <c r="J51" s="7"/>
      <c r="K51" s="7"/>
      <c r="L51" s="7"/>
      <c r="M51" s="7"/>
    </row>
    <row r="52" spans="1:13" ht="12.75">
      <c r="A52" s="14">
        <v>3</v>
      </c>
      <c r="B52" s="15" t="s">
        <v>78</v>
      </c>
      <c r="C52" s="15" t="s">
        <v>79</v>
      </c>
      <c r="D52" s="16">
        <v>12674.44</v>
      </c>
      <c r="E52" s="16">
        <v>12674.44</v>
      </c>
      <c r="F52" s="16">
        <v>12674.44</v>
      </c>
      <c r="G52" s="18">
        <f>F52/F$85</f>
        <v>0.006251255115133626</v>
      </c>
      <c r="H52" s="18">
        <f>F52/D$89</f>
        <v>0.00251249414471316</v>
      </c>
      <c r="I52" s="15" t="s">
        <v>80</v>
      </c>
      <c r="J52" s="7"/>
      <c r="K52" s="7"/>
      <c r="L52" s="7"/>
      <c r="M52" s="7"/>
    </row>
    <row r="53" spans="1:13" ht="12.75">
      <c r="A53" s="14">
        <v>4</v>
      </c>
      <c r="B53" s="15" t="s">
        <v>81</v>
      </c>
      <c r="C53" s="15" t="s">
        <v>82</v>
      </c>
      <c r="D53" s="16">
        <v>16764.61</v>
      </c>
      <c r="E53" s="16">
        <v>16764.61</v>
      </c>
      <c r="F53" s="16">
        <v>16764.61</v>
      </c>
      <c r="G53" s="18">
        <f>F53/F$85</f>
        <v>0.008268598377184345</v>
      </c>
      <c r="H53" s="18">
        <f>F53/D$89</f>
        <v>0.0033233014210805123</v>
      </c>
      <c r="I53" s="15" t="s">
        <v>83</v>
      </c>
      <c r="J53" s="7"/>
      <c r="K53" s="7"/>
      <c r="L53" s="7"/>
      <c r="M53" s="7"/>
    </row>
    <row r="54" spans="1:13" ht="12.75">
      <c r="A54" s="14">
        <v>5</v>
      </c>
      <c r="B54" s="15" t="s">
        <v>84</v>
      </c>
      <c r="C54" s="15" t="s">
        <v>85</v>
      </c>
      <c r="D54" s="16">
        <v>9952.81</v>
      </c>
      <c r="E54" s="16">
        <v>6347.34</v>
      </c>
      <c r="F54" s="17">
        <v>5236.34</v>
      </c>
      <c r="G54" s="18">
        <f>F54/F$85</f>
        <v>0.0025826543192108537</v>
      </c>
      <c r="H54" s="18">
        <f>F54/D$89</f>
        <v>0.0010380161640062447</v>
      </c>
      <c r="I54" s="15" t="s">
        <v>86</v>
      </c>
      <c r="J54" s="7"/>
      <c r="K54" s="7"/>
      <c r="L54" s="7"/>
      <c r="M54" s="7"/>
    </row>
    <row r="55" spans="1:13" ht="12.75">
      <c r="A55" s="14">
        <v>6</v>
      </c>
      <c r="B55" s="15" t="s">
        <v>87</v>
      </c>
      <c r="C55" s="15" t="s">
        <v>88</v>
      </c>
      <c r="D55" s="16">
        <v>153420.26</v>
      </c>
      <c r="E55" s="16">
        <v>153420.26</v>
      </c>
      <c r="F55" s="17">
        <v>134241.26</v>
      </c>
      <c r="G55" s="18">
        <f>F55/F$85</f>
        <v>0.06621013340526154</v>
      </c>
      <c r="H55" s="18">
        <f>F55/D$89</f>
        <v>0.02661106760763528</v>
      </c>
      <c r="I55" s="15" t="s">
        <v>89</v>
      </c>
      <c r="J55" s="7"/>
      <c r="K55" s="7"/>
      <c r="L55" s="7"/>
      <c r="M55" s="7"/>
    </row>
    <row r="56" spans="1:13" ht="12.75">
      <c r="A56" s="14">
        <v>7</v>
      </c>
      <c r="B56" s="15" t="s">
        <v>90</v>
      </c>
      <c r="C56" s="15" t="s">
        <v>91</v>
      </c>
      <c r="D56" s="16">
        <v>14332.25</v>
      </c>
      <c r="E56" s="16">
        <v>14332.25</v>
      </c>
      <c r="F56" s="16">
        <v>14332.25</v>
      </c>
      <c r="G56" s="18">
        <f>F56/F$85</f>
        <v>0.007068915953988808</v>
      </c>
      <c r="H56" s="18">
        <f>F56/D$89</f>
        <v>0.0028411270403714234</v>
      </c>
      <c r="I56" s="15" t="s">
        <v>80</v>
      </c>
      <c r="J56" s="7"/>
      <c r="K56" s="7"/>
      <c r="L56" s="7"/>
      <c r="M56" s="7"/>
    </row>
    <row r="57" spans="1:13" ht="12.75">
      <c r="A57" s="14">
        <v>8</v>
      </c>
      <c r="B57" s="15" t="s">
        <v>92</v>
      </c>
      <c r="C57" s="15" t="s">
        <v>93</v>
      </c>
      <c r="D57" s="16">
        <v>2508.45</v>
      </c>
      <c r="E57" s="16">
        <v>2508.45</v>
      </c>
      <c r="F57" s="16">
        <v>2508.45</v>
      </c>
      <c r="G57" s="18">
        <f>F57/F$85</f>
        <v>0.0012372113397954422</v>
      </c>
      <c r="H57" s="18">
        <f>F57/D$89</f>
        <v>0.0004972579409666798</v>
      </c>
      <c r="I57" s="15" t="s">
        <v>28</v>
      </c>
      <c r="J57" s="7"/>
      <c r="K57" s="7"/>
      <c r="L57" s="7"/>
      <c r="M57" s="7"/>
    </row>
    <row r="58" spans="1:13" ht="12.75">
      <c r="A58" s="14">
        <v>9</v>
      </c>
      <c r="B58" s="15" t="s">
        <v>94</v>
      </c>
      <c r="C58" s="15" t="s">
        <v>95</v>
      </c>
      <c r="D58" s="16">
        <v>11022.1</v>
      </c>
      <c r="E58" s="16">
        <v>2027.76</v>
      </c>
      <c r="F58" s="16">
        <v>2027.76</v>
      </c>
      <c r="G58" s="18">
        <f>F58/F$85</f>
        <v>0.0010001266385152607</v>
      </c>
      <c r="H58" s="18">
        <f>F58/D$89</f>
        <v>0.0004019692488885944</v>
      </c>
      <c r="I58" s="15" t="s">
        <v>96</v>
      </c>
      <c r="J58" s="7"/>
      <c r="K58" s="7"/>
      <c r="L58" s="7"/>
      <c r="M58" s="7"/>
    </row>
    <row r="59" spans="1:13" ht="12.75">
      <c r="A59" s="14">
        <v>10</v>
      </c>
      <c r="B59" s="15" t="s">
        <v>97</v>
      </c>
      <c r="C59" s="15" t="s">
        <v>98</v>
      </c>
      <c r="D59" s="16">
        <v>5187.85</v>
      </c>
      <c r="E59" s="16">
        <v>5187.85</v>
      </c>
      <c r="F59" s="16">
        <v>5187.85</v>
      </c>
      <c r="G59" s="18">
        <f>F59/F$85</f>
        <v>0.0025587382045317965</v>
      </c>
      <c r="H59" s="18">
        <f>F59/D$89</f>
        <v>0.0010284038386429827</v>
      </c>
      <c r="I59" s="15" t="s">
        <v>28</v>
      </c>
      <c r="J59" s="7"/>
      <c r="K59" s="7"/>
      <c r="L59" s="7"/>
      <c r="M59" s="7"/>
    </row>
    <row r="60" spans="1:13" ht="12.75">
      <c r="A60" s="14">
        <v>11</v>
      </c>
      <c r="B60" s="15" t="s">
        <v>99</v>
      </c>
      <c r="C60" s="15" t="s">
        <v>100</v>
      </c>
      <c r="D60" s="16">
        <v>1574.3</v>
      </c>
      <c r="E60" s="16">
        <v>1574.3</v>
      </c>
      <c r="F60" s="16">
        <v>1574.3</v>
      </c>
      <c r="G60" s="18">
        <f>F60/F$85</f>
        <v>0.0007764722486953954</v>
      </c>
      <c r="H60" s="18">
        <f>F60/D$89</f>
        <v>0.0003120784454399506</v>
      </c>
      <c r="I60" s="15" t="s">
        <v>28</v>
      </c>
      <c r="J60" s="7"/>
      <c r="K60" s="7"/>
      <c r="L60" s="7"/>
      <c r="M60" s="7"/>
    </row>
    <row r="61" spans="1:13" ht="12.75">
      <c r="A61" s="14">
        <v>12</v>
      </c>
      <c r="B61" s="15" t="s">
        <v>101</v>
      </c>
      <c r="C61" s="15" t="s">
        <v>102</v>
      </c>
      <c r="D61" s="16">
        <v>1707.61</v>
      </c>
      <c r="E61" s="16">
        <v>1707.61</v>
      </c>
      <c r="F61" s="16">
        <v>1707.61</v>
      </c>
      <c r="G61" s="18">
        <f>F61/F$85</f>
        <v>0.0008422230684080188</v>
      </c>
      <c r="H61" s="18">
        <f>F61/D$89</f>
        <v>0.0003385049064458578</v>
      </c>
      <c r="I61" s="15" t="s">
        <v>28</v>
      </c>
      <c r="J61" s="7"/>
      <c r="K61" s="7"/>
      <c r="L61" s="7"/>
      <c r="M61" s="7"/>
    </row>
    <row r="62" spans="1:13" ht="12.75">
      <c r="A62" s="14">
        <v>13</v>
      </c>
      <c r="B62" s="15" t="s">
        <v>103</v>
      </c>
      <c r="C62" s="15" t="s">
        <v>104</v>
      </c>
      <c r="D62" s="16">
        <v>32796.4</v>
      </c>
      <c r="E62" s="16">
        <v>32796.4</v>
      </c>
      <c r="F62" s="16">
        <v>32796.4</v>
      </c>
      <c r="G62" s="18">
        <f>F62/F$85</f>
        <v>0.016175757134671707</v>
      </c>
      <c r="H62" s="18">
        <f>F62/D$89</f>
        <v>0.0065013336263906474</v>
      </c>
      <c r="I62" s="15" t="s">
        <v>28</v>
      </c>
      <c r="J62" s="7"/>
      <c r="K62" s="7"/>
      <c r="L62" s="7"/>
      <c r="M62" s="7"/>
    </row>
    <row r="63" spans="1:13" ht="12.75">
      <c r="A63" s="14">
        <v>14</v>
      </c>
      <c r="B63" s="15" t="s">
        <v>105</v>
      </c>
      <c r="C63" s="15" t="s">
        <v>106</v>
      </c>
      <c r="D63" s="16">
        <v>10682.14</v>
      </c>
      <c r="E63" s="16">
        <v>10664.81</v>
      </c>
      <c r="F63" s="16">
        <v>10664.81</v>
      </c>
      <c r="G63" s="18">
        <f>F63/F$85</f>
        <v>0.005260070509184488</v>
      </c>
      <c r="H63" s="18">
        <f>F63/D$89</f>
        <v>0.002114118862804065</v>
      </c>
      <c r="I63" s="15" t="s">
        <v>107</v>
      </c>
      <c r="J63" s="7"/>
      <c r="K63" s="7"/>
      <c r="L63" s="7"/>
      <c r="M63" s="7"/>
    </row>
    <row r="64" spans="1:13" ht="12.75">
      <c r="A64" s="30">
        <v>15</v>
      </c>
      <c r="B64" s="15" t="s">
        <v>108</v>
      </c>
      <c r="C64" s="15" t="s">
        <v>109</v>
      </c>
      <c r="D64" s="16">
        <v>350</v>
      </c>
      <c r="E64" s="16">
        <v>350</v>
      </c>
      <c r="F64" s="16">
        <v>350</v>
      </c>
      <c r="G64" s="18">
        <f>F64/F$85</f>
        <v>0.00017262611131511682</v>
      </c>
      <c r="H64" s="18">
        <f>F64/D$89</f>
        <v>6.938160192084272E-05</v>
      </c>
      <c r="I64" s="15" t="s">
        <v>28</v>
      </c>
      <c r="J64" s="7"/>
      <c r="K64" s="7"/>
      <c r="L64" s="7"/>
      <c r="M64" s="7"/>
    </row>
    <row r="65" spans="1:13" ht="12.75">
      <c r="A65" s="14">
        <v>16</v>
      </c>
      <c r="B65" s="15" t="s">
        <v>110</v>
      </c>
      <c r="C65" s="15" t="s">
        <v>111</v>
      </c>
      <c r="D65" s="16">
        <v>28547.68</v>
      </c>
      <c r="E65" s="16">
        <v>28547.68</v>
      </c>
      <c r="F65" s="16">
        <v>28547.68</v>
      </c>
      <c r="G65" s="18">
        <f>F65/F$85</f>
        <v>0.01408021424419524</v>
      </c>
      <c r="H65" s="18">
        <f>F65/D$89</f>
        <v>0.005659096484353153</v>
      </c>
      <c r="I65" s="15" t="s">
        <v>28</v>
      </c>
      <c r="J65" s="7"/>
      <c r="K65" s="7"/>
      <c r="L65" s="7"/>
      <c r="M65" s="7"/>
    </row>
    <row r="66" spans="1:13" ht="12.75">
      <c r="A66" s="14">
        <v>17</v>
      </c>
      <c r="B66" s="15" t="s">
        <v>112</v>
      </c>
      <c r="C66" s="15" t="s">
        <v>113</v>
      </c>
      <c r="D66" s="16">
        <v>5960.12</v>
      </c>
      <c r="E66" s="16">
        <v>5960.12</v>
      </c>
      <c r="F66" s="16">
        <v>5960.12</v>
      </c>
      <c r="G66" s="18">
        <f>F66/F$85</f>
        <v>0.002939635253061297</v>
      </c>
      <c r="H66" s="18">
        <f>F66/D$89</f>
        <v>0.0011814933521155804</v>
      </c>
      <c r="I66" s="15" t="s">
        <v>28</v>
      </c>
      <c r="J66" s="7"/>
      <c r="K66" s="7"/>
      <c r="L66" s="7"/>
      <c r="M66" s="7"/>
    </row>
    <row r="67" spans="1:13" ht="12.75">
      <c r="A67" s="14">
        <v>18</v>
      </c>
      <c r="B67" s="15" t="s">
        <v>114</v>
      </c>
      <c r="C67" s="15" t="s">
        <v>115</v>
      </c>
      <c r="D67" s="16">
        <v>8169.87</v>
      </c>
      <c r="E67" s="16">
        <v>8169.87</v>
      </c>
      <c r="F67" s="17">
        <v>6637.87</v>
      </c>
      <c r="G67" s="18">
        <f>F67/F$85</f>
        <v>0.0032739133871864984</v>
      </c>
      <c r="H67" s="18">
        <f>F67/D$89</f>
        <v>0.0013158458684065838</v>
      </c>
      <c r="I67" s="15" t="s">
        <v>28</v>
      </c>
      <c r="J67" s="7"/>
      <c r="K67" s="7"/>
      <c r="L67" s="7"/>
      <c r="M67" s="7"/>
    </row>
    <row r="68" spans="1:13" ht="12.75">
      <c r="A68" s="14">
        <v>19</v>
      </c>
      <c r="B68" s="15" t="s">
        <v>116</v>
      </c>
      <c r="C68" s="15" t="s">
        <v>117</v>
      </c>
      <c r="D68" s="16">
        <v>1998.37</v>
      </c>
      <c r="E68" s="16">
        <v>451.01</v>
      </c>
      <c r="F68" s="16">
        <v>451.01</v>
      </c>
      <c r="G68" s="18">
        <f>F68/F$85</f>
        <v>0.0002224460070406595</v>
      </c>
      <c r="H68" s="18">
        <f>F68/D$89</f>
        <v>8.940513223519795E-05</v>
      </c>
      <c r="I68" s="15" t="s">
        <v>118</v>
      </c>
      <c r="J68" s="7"/>
      <c r="K68" s="7"/>
      <c r="L68" s="7"/>
      <c r="M68" s="7"/>
    </row>
    <row r="69" spans="1:13" ht="12.75">
      <c r="A69" s="30">
        <v>20</v>
      </c>
      <c r="B69" s="15" t="s">
        <v>119</v>
      </c>
      <c r="C69" s="15" t="s">
        <v>120</v>
      </c>
      <c r="D69" s="16">
        <v>124280.41</v>
      </c>
      <c r="E69" s="16">
        <v>124280.41</v>
      </c>
      <c r="F69" s="17">
        <v>108746.41</v>
      </c>
      <c r="G69" s="18">
        <f>F69/F$85</f>
        <v>0.053635628222226665</v>
      </c>
      <c r="H69" s="18">
        <f>F69/D$89</f>
        <v>0.021557143225545004</v>
      </c>
      <c r="I69" s="15" t="s">
        <v>28</v>
      </c>
      <c r="J69" s="7"/>
      <c r="K69" s="7"/>
      <c r="L69" s="7"/>
      <c r="M69" s="7"/>
    </row>
    <row r="70" spans="1:13" ht="12.75">
      <c r="A70" s="14">
        <v>21</v>
      </c>
      <c r="B70" s="15" t="s">
        <v>121</v>
      </c>
      <c r="C70" s="15" t="s">
        <v>122</v>
      </c>
      <c r="D70" s="16">
        <v>8988.15</v>
      </c>
      <c r="E70" s="16">
        <v>8988.15</v>
      </c>
      <c r="F70" s="16">
        <v>8988.15</v>
      </c>
      <c r="G70" s="18">
        <f>F70/F$85</f>
        <v>0.004433112521191334</v>
      </c>
      <c r="H70" s="18">
        <f>F70/D$89</f>
        <v>0.001781749272299493</v>
      </c>
      <c r="I70" s="15" t="s">
        <v>28</v>
      </c>
      <c r="J70" s="7"/>
      <c r="K70" s="7"/>
      <c r="L70" s="7"/>
      <c r="M70" s="7"/>
    </row>
    <row r="71" spans="1:13" ht="12.75">
      <c r="A71" s="14">
        <v>22</v>
      </c>
      <c r="B71" s="15" t="s">
        <v>123</v>
      </c>
      <c r="C71" s="15" t="s">
        <v>124</v>
      </c>
      <c r="D71" s="16">
        <v>15935.23</v>
      </c>
      <c r="E71" s="16">
        <v>15935.23</v>
      </c>
      <c r="F71" s="17">
        <v>12947.23</v>
      </c>
      <c r="G71" s="18">
        <f>F71/F$85</f>
        <v>0.006385799906292628</v>
      </c>
      <c r="H71" s="18">
        <f>F71/D$89</f>
        <v>0.0025665701652502646</v>
      </c>
      <c r="I71" s="15" t="s">
        <v>28</v>
      </c>
      <c r="J71" s="7"/>
      <c r="K71" s="7"/>
      <c r="L71" s="7"/>
      <c r="M71" s="7"/>
    </row>
    <row r="72" spans="1:13" ht="12.75">
      <c r="A72" s="14">
        <v>23</v>
      </c>
      <c r="B72" s="15" t="s">
        <v>125</v>
      </c>
      <c r="C72" s="15" t="s">
        <v>126</v>
      </c>
      <c r="D72" s="16">
        <v>5655.83</v>
      </c>
      <c r="E72" s="16">
        <v>4655.83</v>
      </c>
      <c r="F72" s="16">
        <v>4655.83</v>
      </c>
      <c r="G72" s="18">
        <f>F72/F$85</f>
        <v>0.0022963366509836007</v>
      </c>
      <c r="H72" s="18">
        <f>F72/D$89</f>
        <v>0.0009229398390603349</v>
      </c>
      <c r="I72" s="15" t="s">
        <v>127</v>
      </c>
      <c r="J72" s="7"/>
      <c r="K72" s="7"/>
      <c r="L72" s="7"/>
      <c r="M72" s="7"/>
    </row>
    <row r="73" spans="1:13" ht="12.75">
      <c r="A73" s="14">
        <v>24</v>
      </c>
      <c r="B73" s="15" t="s">
        <v>128</v>
      </c>
      <c r="C73" s="15" t="s">
        <v>129</v>
      </c>
      <c r="D73" s="16">
        <v>1018.06</v>
      </c>
      <c r="E73" s="16">
        <v>1018.06</v>
      </c>
      <c r="F73" s="16">
        <v>1018.06</v>
      </c>
      <c r="G73" s="18">
        <f>F73/F$85</f>
        <v>0.0005021249682441938</v>
      </c>
      <c r="H73" s="18">
        <f>F73/D$89</f>
        <v>0.00020181323900438043</v>
      </c>
      <c r="I73" s="15" t="s">
        <v>28</v>
      </c>
      <c r="J73" s="7"/>
      <c r="K73" s="7"/>
      <c r="L73" s="7"/>
      <c r="M73" s="7"/>
    </row>
    <row r="74" spans="1:13" ht="12.75">
      <c r="A74" s="14">
        <v>25</v>
      </c>
      <c r="B74" s="15" t="s">
        <v>130</v>
      </c>
      <c r="C74" s="15" t="s">
        <v>131</v>
      </c>
      <c r="D74" s="16">
        <v>59459.95</v>
      </c>
      <c r="E74" s="16">
        <v>51459.95</v>
      </c>
      <c r="F74" s="17">
        <v>49958.95</v>
      </c>
      <c r="G74" s="18">
        <f>F74/F$85</f>
        <v>0.02464062646824673</v>
      </c>
      <c r="H74" s="18">
        <f>F74/D$89</f>
        <v>0.009903519946523673</v>
      </c>
      <c r="I74" s="15" t="s">
        <v>132</v>
      </c>
      <c r="J74" s="7"/>
      <c r="K74" s="7"/>
      <c r="L74" s="7"/>
      <c r="M74" s="7"/>
    </row>
    <row r="75" spans="1:13" ht="12.75">
      <c r="A75" s="14">
        <v>26</v>
      </c>
      <c r="B75" s="15" t="s">
        <v>133</v>
      </c>
      <c r="C75" s="15" t="s">
        <v>134</v>
      </c>
      <c r="D75" s="16">
        <v>2355.9</v>
      </c>
      <c r="E75" s="16">
        <v>2355.9</v>
      </c>
      <c r="F75" s="16">
        <v>2355.9</v>
      </c>
      <c r="G75" s="18">
        <f>F75/F$85</f>
        <v>0.0011619710161350964</v>
      </c>
      <c r="H75" s="18">
        <f>F75/D$89</f>
        <v>0.0004670174741866097</v>
      </c>
      <c r="I75" s="15" t="s">
        <v>28</v>
      </c>
      <c r="J75" s="7"/>
      <c r="K75" s="7"/>
      <c r="L75" s="7"/>
      <c r="M75" s="7"/>
    </row>
    <row r="76" spans="1:13" ht="12.75">
      <c r="A76" s="14">
        <v>27</v>
      </c>
      <c r="B76" s="15" t="s">
        <v>135</v>
      </c>
      <c r="C76" s="15" t="s">
        <v>136</v>
      </c>
      <c r="D76" s="16">
        <v>2046.28</v>
      </c>
      <c r="E76" s="16">
        <v>2046.28</v>
      </c>
      <c r="F76" s="16">
        <v>2046.28</v>
      </c>
      <c r="G76" s="18">
        <f>F76/F$85</f>
        <v>0.001009261025891135</v>
      </c>
      <c r="H76" s="18">
        <f>F76/D$89</f>
        <v>0.00040564052679594874</v>
      </c>
      <c r="I76" s="15" t="s">
        <v>28</v>
      </c>
      <c r="J76" s="7"/>
      <c r="K76" s="7"/>
      <c r="L76" s="7"/>
      <c r="M76" s="7"/>
    </row>
    <row r="77" spans="1:13" ht="12.75">
      <c r="A77" s="30">
        <v>28</v>
      </c>
      <c r="B77" s="15" t="s">
        <v>137</v>
      </c>
      <c r="C77" s="15" t="s">
        <v>138</v>
      </c>
      <c r="D77" s="16">
        <v>273000</v>
      </c>
      <c r="E77" s="16">
        <v>289775.97</v>
      </c>
      <c r="F77" s="17">
        <v>268043.97</v>
      </c>
      <c r="G77" s="18">
        <f>F77/F$85</f>
        <v>0.13220396629304523</v>
      </c>
      <c r="H77" s="18">
        <f>F77/D$89</f>
        <v>0.05313520006806374</v>
      </c>
      <c r="I77" s="15" t="s">
        <v>139</v>
      </c>
      <c r="J77" s="7"/>
      <c r="K77" s="7"/>
      <c r="L77" s="7"/>
      <c r="M77" s="7"/>
    </row>
    <row r="78" spans="1:13" ht="12.75">
      <c r="A78" s="14">
        <v>29</v>
      </c>
      <c r="B78" s="15" t="s">
        <v>140</v>
      </c>
      <c r="C78" s="15" t="s">
        <v>141</v>
      </c>
      <c r="D78" s="16">
        <v>149147.95</v>
      </c>
      <c r="E78" s="16">
        <v>149147.95</v>
      </c>
      <c r="F78" s="16">
        <v>149147.95</v>
      </c>
      <c r="G78" s="18">
        <f>F78/F$85</f>
        <v>0.07356237319748994</v>
      </c>
      <c r="H78" s="18">
        <f>F78/D$89</f>
        <v>0.02956606769774216</v>
      </c>
      <c r="I78" s="15" t="s">
        <v>28</v>
      </c>
      <c r="J78" s="7"/>
      <c r="K78" s="7"/>
      <c r="L78" s="7"/>
      <c r="M78" s="7"/>
    </row>
    <row r="79" spans="1:13" ht="12.75">
      <c r="A79" s="14">
        <v>30</v>
      </c>
      <c r="B79" s="15" t="s">
        <v>142</v>
      </c>
      <c r="C79" s="15" t="s">
        <v>143</v>
      </c>
      <c r="D79" s="16">
        <v>2121.14</v>
      </c>
      <c r="E79" s="16">
        <v>2121.14</v>
      </c>
      <c r="F79" s="16">
        <v>2121.14</v>
      </c>
      <c r="G79" s="18">
        <f>F79/F$85</f>
        <v>0.0010461832850141338</v>
      </c>
      <c r="H79" s="18">
        <f>F79/D$89</f>
        <v>0.00042048026028107527</v>
      </c>
      <c r="I79" s="15" t="s">
        <v>28</v>
      </c>
      <c r="J79" s="7"/>
      <c r="K79" s="7"/>
      <c r="L79" s="7"/>
      <c r="M79" s="7"/>
    </row>
    <row r="80" spans="1:13" ht="12.75">
      <c r="A80" s="14">
        <v>31</v>
      </c>
      <c r="B80" s="15" t="s">
        <v>144</v>
      </c>
      <c r="C80" s="15" t="s">
        <v>145</v>
      </c>
      <c r="D80" s="16">
        <v>2273.8</v>
      </c>
      <c r="E80" s="16">
        <v>2273.8</v>
      </c>
      <c r="F80" s="16">
        <v>2273.8</v>
      </c>
      <c r="G80" s="18">
        <f>F80/F$85</f>
        <v>0.001121477862595179</v>
      </c>
      <c r="H80" s="18">
        <f>F80/D$89</f>
        <v>0.00045074253270746344</v>
      </c>
      <c r="I80" s="15" t="s">
        <v>28</v>
      </c>
      <c r="J80" s="7"/>
      <c r="K80" s="7"/>
      <c r="L80" s="7"/>
      <c r="M80" s="7"/>
    </row>
    <row r="81" spans="1:13" ht="12.75">
      <c r="A81" s="14">
        <v>32</v>
      </c>
      <c r="B81" s="15" t="s">
        <v>146</v>
      </c>
      <c r="C81" s="15" t="s">
        <v>147</v>
      </c>
      <c r="D81" s="16">
        <v>4317.73</v>
      </c>
      <c r="E81" s="16">
        <v>4317.73</v>
      </c>
      <c r="F81" s="16">
        <v>4317.73</v>
      </c>
      <c r="G81" s="18">
        <f>F81/F$85</f>
        <v>0.002129579827453198</v>
      </c>
      <c r="H81" s="18">
        <f>F81/D$89</f>
        <v>0.0008559172116048007</v>
      </c>
      <c r="I81" s="15" t="s">
        <v>28</v>
      </c>
      <c r="J81" s="7"/>
      <c r="K81" s="7"/>
      <c r="L81" s="7"/>
      <c r="M81" s="7"/>
    </row>
    <row r="82" spans="1:13" ht="12.75">
      <c r="A82" s="14">
        <v>33</v>
      </c>
      <c r="B82" s="15" t="s">
        <v>148</v>
      </c>
      <c r="C82" s="15" t="s">
        <v>149</v>
      </c>
      <c r="D82" s="16">
        <v>29755.98</v>
      </c>
      <c r="E82" s="16">
        <v>29755.98</v>
      </c>
      <c r="F82" s="17">
        <v>24176.98</v>
      </c>
      <c r="G82" s="18">
        <f>F82/F$85</f>
        <v>0.011924508687838151</v>
      </c>
      <c r="H82" s="18">
        <f>F82/D$89</f>
        <v>0.004792678862880504</v>
      </c>
      <c r="I82" s="15" t="s">
        <v>28</v>
      </c>
      <c r="J82" s="7"/>
      <c r="K82" s="7"/>
      <c r="L82" s="7"/>
      <c r="M82" s="7"/>
    </row>
    <row r="83" spans="1:13" ht="12.75">
      <c r="A83" s="14">
        <v>34</v>
      </c>
      <c r="B83" s="15" t="s">
        <v>150</v>
      </c>
      <c r="C83" s="15" t="s">
        <v>151</v>
      </c>
      <c r="D83" s="16">
        <v>52420.35</v>
      </c>
      <c r="E83" s="16">
        <v>52031.77</v>
      </c>
      <c r="F83" s="16">
        <v>52031.77</v>
      </c>
      <c r="G83" s="18">
        <f>F83/F$85</f>
        <v>0.025662977485550156</v>
      </c>
      <c r="H83" s="18">
        <f>F83/D$89</f>
        <v>0.010314421581076705</v>
      </c>
      <c r="I83" s="15" t="s">
        <v>152</v>
      </c>
      <c r="J83" s="7"/>
      <c r="K83" s="7"/>
      <c r="L83" s="7"/>
      <c r="M83" s="7"/>
    </row>
    <row r="84" spans="1:13" ht="12.75">
      <c r="A84" s="14">
        <v>35</v>
      </c>
      <c r="B84" s="15" t="s">
        <v>153</v>
      </c>
      <c r="C84" s="15" t="s">
        <v>154</v>
      </c>
      <c r="D84" s="16">
        <v>4018.27</v>
      </c>
      <c r="E84" s="16">
        <v>4018.27</v>
      </c>
      <c r="F84" s="16">
        <v>4018.27</v>
      </c>
      <c r="G84" s="18">
        <f>F84/F$85</f>
        <v>0.0019818809266119843</v>
      </c>
      <c r="H84" s="18">
        <f>F84/D$89</f>
        <v>0.0007965543130013278</v>
      </c>
      <c r="I84" s="15" t="s">
        <v>28</v>
      </c>
      <c r="J84" s="7"/>
      <c r="K84" s="7"/>
      <c r="L84" s="7"/>
      <c r="M84" s="7"/>
    </row>
    <row r="85" spans="1:13" ht="12.75">
      <c r="A85" s="19" t="s">
        <v>155</v>
      </c>
      <c r="B85" s="19"/>
      <c r="C85" s="19"/>
      <c r="D85" s="20">
        <f>SUM(D50:D84)</f>
        <v>2103436.3500000006</v>
      </c>
      <c r="E85" s="20">
        <f>SUM(E50:E84)</f>
        <v>2096659.2400000002</v>
      </c>
      <c r="F85" s="21">
        <f>SUM(F50:F84)</f>
        <v>2027503.24</v>
      </c>
      <c r="G85" s="22">
        <f>SUM(G50:G84)</f>
        <v>1</v>
      </c>
      <c r="H85" s="22">
        <f>SUM(H50:H84)</f>
        <v>0.4019183505454253</v>
      </c>
      <c r="I85" s="23"/>
      <c r="J85" s="7"/>
      <c r="K85" s="7"/>
      <c r="L85" s="7"/>
      <c r="M85" s="7"/>
    </row>
    <row r="86" spans="1:13" ht="12.75">
      <c r="A86" s="7"/>
      <c r="B86" s="6"/>
      <c r="C86" s="6"/>
      <c r="D86" s="7"/>
      <c r="E86" s="7"/>
      <c r="F86" s="6"/>
      <c r="G86" s="6"/>
      <c r="H86" s="6"/>
      <c r="I86" s="6"/>
      <c r="J86" s="7"/>
      <c r="K86" s="7"/>
      <c r="L86" s="7"/>
      <c r="M86" s="7"/>
    </row>
    <row r="87" spans="1:13" ht="12.75" customHeight="1">
      <c r="A87" s="7"/>
      <c r="B87" s="31" t="s">
        <v>156</v>
      </c>
      <c r="C87" s="31"/>
      <c r="D87" s="32">
        <f>D85+D45+D36+E16</f>
        <v>5157757.100000001</v>
      </c>
      <c r="E87" s="32"/>
      <c r="F87" s="6"/>
      <c r="G87" s="6"/>
      <c r="H87" s="6"/>
      <c r="I87" s="6"/>
      <c r="J87" s="7"/>
      <c r="K87" s="7"/>
      <c r="L87" s="7"/>
      <c r="M87" s="7"/>
    </row>
    <row r="88" spans="1:13" ht="12.75" customHeight="1">
      <c r="A88" s="7"/>
      <c r="B88" s="31" t="s">
        <v>157</v>
      </c>
      <c r="C88" s="31"/>
      <c r="D88" s="32">
        <f>E85+E45+E36+E16</f>
        <v>5149979.99</v>
      </c>
      <c r="E88" s="32"/>
      <c r="F88" s="6"/>
      <c r="G88" s="6"/>
      <c r="H88" s="6"/>
      <c r="I88" s="6"/>
      <c r="J88" s="7"/>
      <c r="K88" s="7"/>
      <c r="L88" s="7"/>
      <c r="M88" s="7"/>
    </row>
    <row r="89" spans="1:13" ht="12.75" customHeight="1">
      <c r="A89" s="7"/>
      <c r="B89" s="31" t="s">
        <v>158</v>
      </c>
      <c r="C89" s="31"/>
      <c r="D89" s="32">
        <f>F85+F45+F36+F16</f>
        <v>5044564.99</v>
      </c>
      <c r="E89" s="32"/>
      <c r="F89" s="6"/>
      <c r="G89" s="6"/>
      <c r="H89" s="6"/>
      <c r="I89" s="6"/>
      <c r="J89" s="7"/>
      <c r="K89" s="7"/>
      <c r="L89" s="7"/>
      <c r="M89" s="7"/>
    </row>
    <row r="90" spans="1:13" ht="12.75">
      <c r="A90" s="7"/>
      <c r="B90" s="6"/>
      <c r="C90" s="6"/>
      <c r="D90" s="7"/>
      <c r="E90" s="7"/>
      <c r="F90" s="6"/>
      <c r="G90" s="6"/>
      <c r="H90" s="6"/>
      <c r="I90" s="6"/>
      <c r="J90" s="7"/>
      <c r="K90" s="7"/>
      <c r="L90" s="7"/>
      <c r="M90" s="7"/>
    </row>
    <row r="91" spans="1:13" ht="12.75">
      <c r="A91" s="33" t="s">
        <v>159</v>
      </c>
      <c r="B91" s="6"/>
      <c r="C91" s="6"/>
      <c r="D91" s="7"/>
      <c r="E91" s="7"/>
      <c r="F91" s="6"/>
      <c r="G91" s="6"/>
      <c r="H91" s="6"/>
      <c r="I91" s="6"/>
      <c r="J91" s="7"/>
      <c r="K91" s="7"/>
      <c r="L91" s="7"/>
      <c r="M91" s="7"/>
    </row>
    <row r="92" spans="1:13" ht="12.75">
      <c r="A92" s="33" t="s">
        <v>160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2.75">
      <c r="A93" s="33" t="s">
        <v>161</v>
      </c>
      <c r="B93" s="6"/>
      <c r="C93" s="6"/>
      <c r="D93" s="7"/>
      <c r="E93" s="7"/>
      <c r="F93" s="6"/>
      <c r="G93" s="6"/>
      <c r="H93" s="6"/>
      <c r="I93" s="6"/>
      <c r="J93" s="7"/>
      <c r="K93" s="7"/>
      <c r="L93" s="7"/>
      <c r="M93" s="7"/>
    </row>
    <row r="94" spans="1:13" ht="12.75">
      <c r="A94" s="33" t="s">
        <v>162</v>
      </c>
      <c r="B94" s="6"/>
      <c r="C94" s="6"/>
      <c r="D94" s="7"/>
      <c r="E94" s="7"/>
      <c r="F94" s="6"/>
      <c r="G94" s="6"/>
      <c r="H94" s="6"/>
      <c r="I94" s="6"/>
      <c r="J94" s="7"/>
      <c r="K94" s="7"/>
      <c r="L94" s="7"/>
      <c r="M94" s="7"/>
    </row>
    <row r="95" spans="1:13" ht="12.75">
      <c r="A95" s="33" t="s">
        <v>163</v>
      </c>
      <c r="B95" s="6"/>
      <c r="C95" s="6"/>
      <c r="D95" s="7"/>
      <c r="E95" s="7"/>
      <c r="F95" s="6"/>
      <c r="G95" s="6"/>
      <c r="H95" s="6"/>
      <c r="I95" s="6"/>
      <c r="J95" s="7"/>
      <c r="K95" s="7"/>
      <c r="L95" s="7"/>
      <c r="M95" s="7"/>
    </row>
    <row r="96" spans="1:13" ht="12.75">
      <c r="A96" s="33"/>
      <c r="B96" s="6"/>
      <c r="C96" s="6"/>
      <c r="D96" s="7"/>
      <c r="E96" s="7"/>
      <c r="F96" s="6"/>
      <c r="G96" s="6"/>
      <c r="H96" s="6"/>
      <c r="I96" s="6"/>
      <c r="J96" s="7"/>
      <c r="K96" s="7"/>
      <c r="L96" s="7"/>
      <c r="M96" s="7"/>
    </row>
    <row r="97" spans="1:13" ht="12.75">
      <c r="A97" s="7"/>
      <c r="B97" s="6"/>
      <c r="C97" s="6"/>
      <c r="D97" s="7"/>
      <c r="E97" s="7"/>
      <c r="F97" s="6"/>
      <c r="G97" s="6"/>
      <c r="H97" s="6"/>
      <c r="I97" s="6"/>
      <c r="J97" s="7"/>
      <c r="K97" s="7"/>
      <c r="L97" s="7"/>
      <c r="M97" s="7"/>
    </row>
    <row r="98" spans="1:13" ht="12.75">
      <c r="A98" s="34" t="s">
        <v>164</v>
      </c>
      <c r="B98" s="6"/>
      <c r="C98" s="6"/>
      <c r="D98" s="7"/>
      <c r="E98" s="7"/>
      <c r="F98" s="6"/>
      <c r="G98" s="6"/>
      <c r="H98" s="6"/>
      <c r="I98" s="6"/>
      <c r="J98" s="7"/>
      <c r="K98" s="7"/>
      <c r="L98" s="7"/>
      <c r="M98" s="7"/>
    </row>
    <row r="99" spans="1:13" ht="12.75">
      <c r="A99" s="34" t="s">
        <v>165</v>
      </c>
      <c r="B99" s="6"/>
      <c r="C99" s="6"/>
      <c r="D99" s="7"/>
      <c r="E99" s="7"/>
      <c r="F99" s="6"/>
      <c r="G99" s="6"/>
      <c r="H99" s="6"/>
      <c r="I99" s="6"/>
      <c r="J99" s="7"/>
      <c r="K99" s="7"/>
      <c r="L99" s="7"/>
      <c r="M99" s="7"/>
    </row>
    <row r="100" spans="1:13" ht="12.75">
      <c r="A100" s="34" t="s">
        <v>166</v>
      </c>
      <c r="B100" s="6"/>
      <c r="C100" s="6"/>
      <c r="D100" s="7"/>
      <c r="E100" s="7"/>
      <c r="F100" s="6"/>
      <c r="G100" s="6"/>
      <c r="H100" s="6"/>
      <c r="I100" s="6"/>
      <c r="J100" s="7"/>
      <c r="K100" s="7"/>
      <c r="L100" s="7"/>
      <c r="M100" s="7"/>
    </row>
    <row r="101" spans="1:13" ht="12.75">
      <c r="A101" s="7"/>
      <c r="B101" s="6"/>
      <c r="C101" s="6"/>
      <c r="D101" s="7"/>
      <c r="E101" s="7"/>
      <c r="F101" s="6"/>
      <c r="G101" s="6"/>
      <c r="H101" s="6"/>
      <c r="I101" s="6"/>
      <c r="J101" s="7"/>
      <c r="K101" s="7"/>
      <c r="L101" s="7"/>
      <c r="M101" s="7"/>
    </row>
    <row r="102" spans="1:13" ht="12.75">
      <c r="A102" s="7"/>
      <c r="B102" s="6"/>
      <c r="C102" s="6"/>
      <c r="D102" s="7"/>
      <c r="E102" s="7"/>
      <c r="F102" s="6"/>
      <c r="G102" s="6"/>
      <c r="H102" s="6"/>
      <c r="I102" s="6"/>
      <c r="J102" s="7"/>
      <c r="K102" s="7"/>
      <c r="L102" s="7"/>
      <c r="M102" s="7"/>
    </row>
    <row r="103" spans="1:13" ht="12.75">
      <c r="A103" s="7"/>
      <c r="B103" s="6"/>
      <c r="C103" s="6"/>
      <c r="D103" s="7"/>
      <c r="E103" s="7"/>
      <c r="F103" s="6"/>
      <c r="G103" s="6"/>
      <c r="H103" s="6"/>
      <c r="I103" s="6"/>
      <c r="J103" s="7"/>
      <c r="K103" s="7"/>
      <c r="L103" s="7"/>
      <c r="M103" s="7"/>
    </row>
    <row r="104" spans="1:13" ht="12.75">
      <c r="A104" s="7"/>
      <c r="B104" s="6"/>
      <c r="C104" s="6"/>
      <c r="D104" s="7"/>
      <c r="E104" s="7"/>
      <c r="F104" s="6"/>
      <c r="G104" s="6"/>
      <c r="H104" s="6"/>
      <c r="I104" s="6"/>
      <c r="J104" s="7"/>
      <c r="K104" s="7"/>
      <c r="L104" s="7"/>
      <c r="M104" s="7"/>
    </row>
    <row r="105" spans="1:13" ht="12.75">
      <c r="A105" s="7"/>
      <c r="B105" s="6"/>
      <c r="C105" s="6"/>
      <c r="D105" s="7"/>
      <c r="E105" s="7"/>
      <c r="F105" s="6"/>
      <c r="G105" s="6"/>
      <c r="H105" s="6"/>
      <c r="I105" s="6"/>
      <c r="J105" s="7"/>
      <c r="K105" s="7"/>
      <c r="L105" s="7"/>
      <c r="M105" s="7"/>
    </row>
    <row r="106" spans="1:13" ht="12.75">
      <c r="A106" s="7"/>
      <c r="B106" s="6"/>
      <c r="C106" s="6"/>
      <c r="D106" s="7"/>
      <c r="E106" s="7"/>
      <c r="F106" s="6"/>
      <c r="G106" s="6"/>
      <c r="H106" s="6"/>
      <c r="I106" s="6"/>
      <c r="J106" s="7"/>
      <c r="K106" s="7"/>
      <c r="L106" s="7"/>
      <c r="M106" s="7"/>
    </row>
    <row r="107" spans="1:13" ht="12.75">
      <c r="A107" s="7"/>
      <c r="B107" s="6"/>
      <c r="C107" s="6"/>
      <c r="D107" s="7"/>
      <c r="E107" s="7"/>
      <c r="F107" s="6"/>
      <c r="G107" s="6"/>
      <c r="H107" s="6"/>
      <c r="I107" s="6"/>
      <c r="J107" s="7"/>
      <c r="K107" s="7"/>
      <c r="L107" s="7"/>
      <c r="M107" s="7"/>
    </row>
    <row r="108" spans="1:13" ht="12.75">
      <c r="A108" s="7"/>
      <c r="B108" s="6"/>
      <c r="C108" s="6"/>
      <c r="D108" s="7"/>
      <c r="E108" s="7"/>
      <c r="F108" s="6"/>
      <c r="G108" s="6"/>
      <c r="H108" s="6"/>
      <c r="I108" s="6"/>
      <c r="J108" s="7"/>
      <c r="K108" s="7"/>
      <c r="L108" s="7"/>
      <c r="M108" s="7"/>
    </row>
    <row r="109" spans="1:13" ht="12.75">
      <c r="A109" s="7"/>
      <c r="B109" s="6"/>
      <c r="C109" s="6"/>
      <c r="D109" s="7"/>
      <c r="E109" s="7"/>
      <c r="F109" s="6"/>
      <c r="G109" s="6"/>
      <c r="H109" s="6"/>
      <c r="I109" s="6"/>
      <c r="J109" s="7"/>
      <c r="K109" s="7"/>
      <c r="L109" s="7"/>
      <c r="M109" s="7"/>
    </row>
    <row r="110" spans="1:13" ht="12.75">
      <c r="A110" s="7"/>
      <c r="B110" s="6"/>
      <c r="C110" s="6"/>
      <c r="D110" s="7"/>
      <c r="E110" s="7"/>
      <c r="F110" s="6"/>
      <c r="G110" s="6"/>
      <c r="H110" s="6"/>
      <c r="I110" s="6"/>
      <c r="J110" s="7"/>
      <c r="K110" s="7"/>
      <c r="L110" s="7"/>
      <c r="M110" s="7"/>
    </row>
  </sheetData>
  <sheetProtection selectLockedCells="1" selectUnlockedCells="1"/>
  <mergeCells count="13">
    <mergeCell ref="A10:I10"/>
    <mergeCell ref="A11:I11"/>
    <mergeCell ref="A16:C16"/>
    <mergeCell ref="A36:C36"/>
    <mergeCell ref="A45:C45"/>
    <mergeCell ref="A85:C85"/>
    <mergeCell ref="B87:C87"/>
    <mergeCell ref="D87:E87"/>
    <mergeCell ref="B88:C88"/>
    <mergeCell ref="D88:E88"/>
    <mergeCell ref="B89:C89"/>
    <mergeCell ref="D89:E89"/>
    <mergeCell ref="A92:M92"/>
  </mergeCells>
  <printOptions/>
  <pageMargins left="0.7875" right="0.7875" top="0.7875" bottom="1.0263888888888888" header="0.5118055555555555" footer="0.7875"/>
  <pageSetup firstPageNumber="1" useFirstPageNumber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Sasaran  Cosmin</cp:lastModifiedBy>
  <cp:lastPrinted>2012-09-24T23:02:19Z</cp:lastPrinted>
  <dcterms:created xsi:type="dcterms:W3CDTF">2012-09-24T20:53:38Z</dcterms:created>
  <dcterms:modified xsi:type="dcterms:W3CDTF">2012-09-24T23:04:44Z</dcterms:modified>
  <cp:category/>
  <cp:version/>
  <cp:contentType/>
  <cp:contentStatus/>
  <cp:revision>38</cp:revision>
</cp:coreProperties>
</file>